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ummary" state="visible" r:id="rId4"/>
    <sheet sheetId="2" name="Expiring Non-Renewals" state="visible" r:id="rId5"/>
    <sheet sheetId="3" name="Vacant Throughout the Year" state="visible" r:id="rId6"/>
  </sheets>
  <calcPr calcId="171027"/>
</workbook>
</file>

<file path=xl/sharedStrings.xml><?xml version="1.0" encoding="utf-8"?>
<sst xmlns="http://schemas.openxmlformats.org/spreadsheetml/2006/main" count="184" uniqueCount="115">
  <si>
    <t>Field</t>
  </si>
  <si>
    <t>Value</t>
  </si>
  <si>
    <t>Property</t>
  </si>
  <si>
    <t>369_PINE_P000301 — 369 Pine (p000301 )</t>
  </si>
  <si>
    <t>Snapshot</t>
  </si>
  <si>
    <t>2025-2026 Lease Status Report - 369 Pine-1.xlsx · 5 Year Budget · BY 2025</t>
  </si>
  <si>
    <t>Book</t>
  </si>
  <si>
    <t>5 Year Budget</t>
  </si>
  <si>
    <t>As of</t>
  </si>
  <si>
    <t>2025-01-01</t>
  </si>
  <si>
    <t>NER unit</t>
  </si>
  <si>
    <t>annual_total</t>
  </si>
  <si>
    <t>Snapshot ingested</t>
  </si>
  <si>
    <t>2026-06-08T15:54:25.249105+00:00</t>
  </si>
  <si>
    <t>Generated</t>
  </si>
  <si>
    <t>2026-06-08T21:11:40.773Z</t>
  </si>
  <si>
    <t/>
  </si>
  <si>
    <t>Legend</t>
  </si>
  <si>
    <t>Blue = Yardi-sourced · Yellow = analyst overlay · Black = formula · Orange row = net-new spec deal</t>
  </si>
  <si>
    <t>Suite</t>
  </si>
  <si>
    <t>Tenant</t>
  </si>
  <si>
    <t>Vacant</t>
  </si>
  <si>
    <t>SqFt</t>
  </si>
  <si>
    <t>Lease Signed</t>
  </si>
  <si>
    <t>Lease Commence</t>
  </si>
  <si>
    <t>DOE In Place</t>
  </si>
  <si>
    <t>Term (mo)</t>
  </si>
  <si>
    <t>Free Rent (mo)</t>
  </si>
  <si>
    <t>Rent Start</t>
  </si>
  <si>
    <t>Annual Increase</t>
  </si>
  <si>
    <t>Base Year/NNN</t>
  </si>
  <si>
    <t>Rent PSF/mo</t>
  </si>
  <si>
    <t>Rent $/mo</t>
  </si>
  <si>
    <t>Rent PSF/yr</t>
  </si>
  <si>
    <t>LC Bonus PSF</t>
  </si>
  <si>
    <t>LC Total</t>
  </si>
  <si>
    <t>TI PSF</t>
  </si>
  <si>
    <t>LL Work PSF</t>
  </si>
  <si>
    <t>FF&amp;E PSF</t>
  </si>
  <si>
    <t>Improvements $</t>
  </si>
  <si>
    <t>Improvements PSF</t>
  </si>
  <si>
    <t>TI Start</t>
  </si>
  <si>
    <t>TI Months</t>
  </si>
  <si>
    <t>00042</t>
  </si>
  <si>
    <t>Bay City Mechanical, Inc.</t>
  </si>
  <si>
    <t>2024-05-01</t>
  </si>
  <si>
    <t>00208</t>
  </si>
  <si>
    <t>Linea Labs, Inc.</t>
  </si>
  <si>
    <t>2026-05-01</t>
  </si>
  <si>
    <t>00218</t>
  </si>
  <si>
    <t>Versant Law, PC</t>
  </si>
  <si>
    <t>2022-11-01</t>
  </si>
  <si>
    <t>2025-08-31</t>
  </si>
  <si>
    <t>00420</t>
  </si>
  <si>
    <t>B. Holl &amp; E. Enyinwa</t>
  </si>
  <si>
    <t>2025-10-01</t>
  </si>
  <si>
    <t>00428</t>
  </si>
  <si>
    <t>Chang Shik Shin</t>
  </si>
  <si>
    <t>2014-01-01</t>
  </si>
  <si>
    <t>00430</t>
  </si>
  <si>
    <t>CAMELOT TECHNOLOGY ADVISORS INC</t>
  </si>
  <si>
    <t>2023-02-01</t>
  </si>
  <si>
    <t>2025-01-31</t>
  </si>
  <si>
    <t>00516</t>
  </si>
  <si>
    <t>Paul Liu</t>
  </si>
  <si>
    <t>2018-03-01</t>
  </si>
  <si>
    <t>00627</t>
  </si>
  <si>
    <t>369 Building Management</t>
  </si>
  <si>
    <t>00629</t>
  </si>
  <si>
    <t>00711</t>
  </si>
  <si>
    <t>Simula AI Inc.</t>
  </si>
  <si>
    <t>2025-11-01</t>
  </si>
  <si>
    <t>2026-11-30</t>
  </si>
  <si>
    <t>00725</t>
  </si>
  <si>
    <t>J. Olden, J. Martins &amp; A. Miller</t>
  </si>
  <si>
    <t>2025-12-01</t>
  </si>
  <si>
    <t>2026-12-31</t>
  </si>
  <si>
    <t>00800</t>
  </si>
  <si>
    <t>Neyhart, Anderson, Flynn &amp; Grosboll</t>
  </si>
  <si>
    <t>2026-02-28</t>
  </si>
  <si>
    <t>00820</t>
  </si>
  <si>
    <t>Paul Perdue</t>
  </si>
  <si>
    <t>2026-03-01</t>
  </si>
  <si>
    <t>Subtotal</t>
  </si>
  <si>
    <t>00040</t>
  </si>
  <si>
    <t>Y</t>
  </si>
  <si>
    <t>00041</t>
  </si>
  <si>
    <t>00043</t>
  </si>
  <si>
    <t>00044</t>
  </si>
  <si>
    <t>00100</t>
  </si>
  <si>
    <t>00103</t>
  </si>
  <si>
    <t>00104</t>
  </si>
  <si>
    <t>00105</t>
  </si>
  <si>
    <t>00219</t>
  </si>
  <si>
    <t>00221</t>
  </si>
  <si>
    <t>00222</t>
  </si>
  <si>
    <t>00223</t>
  </si>
  <si>
    <t>00228</t>
  </si>
  <si>
    <t>00350</t>
  </si>
  <si>
    <t>00422</t>
  </si>
  <si>
    <t>TOADHALL INC.</t>
  </si>
  <si>
    <t>2023-11-01</t>
  </si>
  <si>
    <t>2024-11-16</t>
  </si>
  <si>
    <t>00440</t>
  </si>
  <si>
    <t>00500</t>
  </si>
  <si>
    <t>00525</t>
  </si>
  <si>
    <t>00527</t>
  </si>
  <si>
    <t>00616</t>
  </si>
  <si>
    <t>00726</t>
  </si>
  <si>
    <t>00727</t>
  </si>
  <si>
    <t>00805</t>
  </si>
  <si>
    <t>00810</t>
  </si>
  <si>
    <t>00816</t>
  </si>
  <si>
    <t>00818</t>
  </si>
  <si>
    <t>00900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</si>
</sst>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;(#,##0);-"/>
    <numFmt numFmtId="165" formatCode="0.##"/>
    <numFmt numFmtId="166" formatCode="0.0%;(0.0%);-"/>
    <numFmt numFmtId="167" formatCode="$#,##0.00;($#,##0.00);-"/>
    <numFmt numFmtId="168" formatCode="$#,##0;($#,##0);-"/>
  </numFmts>
  <fonts count="4" x14ac:knownFonts="1">
    <font>
      <color theme="1"/>
      <family val="2"/>
      <scheme val="minor"/>
      <sz val="11"/>
      <name val="Calibri"/>
    </font>
    <font>
      <b/>
    </font>
    <font>
      <color rgb="FF0000FF"/>
    </font>
    <font>
      <color rgb="FF000000"/>
    </font>
  </fonts>
  <fills count="3">
    <fill>
      <patternFill patternType="none"/>
    </fill>
    <fill>
      <patternFill patternType="gray125"/>
    </fill>
    <fill>
      <patternFill patternType="solid">
        <fgColor rgb="FFE8EE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164" fontId="2" fillId="0" borderId="0" xfId="0" applyNumberFormat="1" applyFont="1"/>
    <xf numFmtId="1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168" fontId="3" fillId="0" borderId="0" xfId="0" applyNumberFormat="1" applyFont="1"/>
    <xf numFmtId="167" fontId="3" fillId="0" borderId="0" xfId="0" applyNumberFormat="1" applyFont="1"/>
    <xf numFmtId="164" fontId="1" fillId="0" borderId="0" xfId="0" applyNumberFormat="1" applyFont="1"/>
    <xf numFmtId="16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FormatPr defaultRowHeight="15" outlineLevelRow="0" outlineLevelCol="0" x14ac:dyDescent="55"/>
  <cols>
    <col min="1" max="1" width="22" customWidth="1"/>
    <col min="2" max="2" width="60" customWidth="1"/>
  </cols>
  <sheetData>
    <row r="1" spans="1:2" s="1" customFormat="1" x14ac:dyDescent="0.25">
      <c r="A1" s="1" t="s">
        <v>0</v>
      </c>
      <c r="B1" s="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5" spans="1:2" x14ac:dyDescent="0.25">
      <c r="A5" t="s">
        <v>8</v>
      </c>
      <c r="B5" t="s">
        <v>9</v>
      </c>
    </row>
    <row r="6" spans="1:2" x14ac:dyDescent="0.25">
      <c r="A6" t="s">
        <v>10</v>
      </c>
      <c r="B6" t="s">
        <v>11</v>
      </c>
    </row>
    <row r="7" spans="1:2" x14ac:dyDescent="0.25">
      <c r="A7" t="s">
        <v>12</v>
      </c>
      <c r="B7" t="s">
        <v>13</v>
      </c>
    </row>
    <row r="8" spans="1:2" x14ac:dyDescent="0.25">
      <c r="A8" t="s">
        <v>14</v>
      </c>
      <c r="B8" t="s">
        <v>15</v>
      </c>
    </row>
    <row r="9" spans="1:2" x14ac:dyDescent="0.25">
      <c r="A9" t="s">
        <v>16</v>
      </c>
      <c r="B9" t="s">
        <v>16</v>
      </c>
    </row>
    <row r="10" spans="1:2" x14ac:dyDescent="0.25">
      <c r="A10" t="s">
        <v>17</v>
      </c>
      <c r="B10" t="s">
        <v>18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8" customWidth="1"/>
    <col min="3" max="3" width="8" customWidth="1"/>
    <col min="4" max="4" width="10" customWidth="1"/>
    <col min="5" max="5" width="13" customWidth="1"/>
    <col min="6" max="6" width="15" customWidth="1"/>
    <col min="7" max="7" width="13" customWidth="1"/>
    <col min="8" max="8" width="10" customWidth="1"/>
    <col min="9" max="10" width="13" customWidth="1"/>
    <col min="11" max="12" width="14" customWidth="1"/>
    <col min="13" max="13" width="12" customWidth="1"/>
    <col min="14" max="14" width="14" customWidth="1"/>
    <col min="15" max="15" width="12" customWidth="1"/>
    <col min="16" max="17" width="13" customWidth="1"/>
    <col min="18" max="18" width="10" customWidth="1"/>
    <col min="19" max="19" width="12" customWidth="1"/>
    <col min="20" max="20" width="11" customWidth="1"/>
    <col min="21" max="21" width="15" customWidth="1"/>
    <col min="22" max="22" width="16" customWidth="1"/>
    <col min="23" max="23" width="12" customWidth="1"/>
    <col min="24" max="24" width="11" customWidth="1"/>
  </cols>
  <sheetData>
    <row r="1" spans="1:24" s="2" customFormat="1" x14ac:dyDescent="0.25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31</v>
      </c>
      <c r="N1" s="2" t="s">
        <v>32</v>
      </c>
      <c r="O1" s="2" t="s">
        <v>33</v>
      </c>
      <c r="P1" s="2" t="s">
        <v>34</v>
      </c>
      <c r="Q1" s="2" t="s">
        <v>35</v>
      </c>
      <c r="R1" s="2" t="s">
        <v>36</v>
      </c>
      <c r="S1" s="2" t="s">
        <v>37</v>
      </c>
      <c r="T1" s="2" t="s">
        <v>38</v>
      </c>
      <c r="U1" s="2" t="s">
        <v>39</v>
      </c>
      <c r="V1" s="2" t="s">
        <v>40</v>
      </c>
      <c r="W1" s="2" t="s">
        <v>41</v>
      </c>
      <c r="X1" s="2" t="s">
        <v>42</v>
      </c>
    </row>
    <row r="2" spans="1:24" x14ac:dyDescent="0.25">
      <c r="A2" s="3" t="s">
        <v>43</v>
      </c>
      <c r="B2" s="3" t="s">
        <v>44</v>
      </c>
      <c r="C2" s="3" t="s">
        <v>16</v>
      </c>
      <c r="D2" s="4">
        <v>296</v>
      </c>
      <c r="E2" s="3"/>
      <c r="F2" s="3" t="s">
        <v>45</v>
      </c>
      <c r="G2" s="3"/>
      <c r="H2" s="5"/>
      <c r="I2" s="6"/>
      <c r="J2" s="3"/>
      <c r="K2" s="7"/>
      <c r="L2" s="3"/>
      <c r="M2" s="8"/>
      <c r="N2" s="9">
        <f>IFERROR(M2*D2,"")</f>
      </c>
      <c r="O2" s="10">
        <f>IFERROR(M2*12,"")</f>
      </c>
      <c r="P2" s="8"/>
      <c r="Q2" s="9">
        <f>IFERROR(P2*D2,"")</f>
      </c>
      <c r="R2" s="8"/>
      <c r="S2" s="8"/>
      <c r="T2" s="8"/>
      <c r="U2" s="9">
        <f>IFERROR((R2+S2+T2)*D2,"")</f>
      </c>
      <c r="V2" s="10">
        <f>IFERROR(R2+S2+T2,"")</f>
      </c>
      <c r="W2" s="3"/>
      <c r="X2" s="5"/>
    </row>
    <row r="3" spans="1:24" x14ac:dyDescent="0.25">
      <c r="A3" s="3" t="s">
        <v>46</v>
      </c>
      <c r="B3" s="3" t="s">
        <v>47</v>
      </c>
      <c r="C3" s="3" t="s">
        <v>16</v>
      </c>
      <c r="D3" s="4">
        <v>1217</v>
      </c>
      <c r="E3" s="3"/>
      <c r="F3" s="3" t="s">
        <v>48</v>
      </c>
      <c r="G3" s="3"/>
      <c r="H3" s="5"/>
      <c r="I3" s="6"/>
      <c r="J3" s="3"/>
      <c r="K3" s="7"/>
      <c r="L3" s="3"/>
      <c r="M3" s="8"/>
      <c r="N3" s="9">
        <f>IFERROR(M3*D3,"")</f>
      </c>
      <c r="O3" s="10">
        <f>IFERROR(M3*12,"")</f>
      </c>
      <c r="P3" s="8"/>
      <c r="Q3" s="9">
        <f>IFERROR(P3*D3,"")</f>
      </c>
      <c r="R3" s="8"/>
      <c r="S3" s="8"/>
      <c r="T3" s="8"/>
      <c r="U3" s="9">
        <f>IFERROR((R3+S3+T3)*D3,"")</f>
      </c>
      <c r="V3" s="10">
        <f>IFERROR(R3+S3+T3,"")</f>
      </c>
      <c r="W3" s="3"/>
      <c r="X3" s="5"/>
    </row>
    <row r="4" spans="1:24" x14ac:dyDescent="0.25">
      <c r="A4" s="3" t="s">
        <v>49</v>
      </c>
      <c r="B4" s="3" t="s">
        <v>50</v>
      </c>
      <c r="C4" s="3" t="s">
        <v>16</v>
      </c>
      <c r="D4" s="4">
        <v>1135</v>
      </c>
      <c r="E4" s="3"/>
      <c r="F4" s="3" t="s">
        <v>51</v>
      </c>
      <c r="G4" s="3" t="s">
        <v>52</v>
      </c>
      <c r="H4" s="5"/>
      <c r="I4" s="6"/>
      <c r="J4" s="3"/>
      <c r="K4" s="7"/>
      <c r="L4" s="3"/>
      <c r="M4" s="8">
        <v>0.3037</v>
      </c>
      <c r="N4" s="9">
        <f>IFERROR(M4*D4,"")</f>
      </c>
      <c r="O4" s="10">
        <f>IFERROR(M4*12,"")</f>
      </c>
      <c r="P4" s="8"/>
      <c r="Q4" s="9">
        <f>IFERROR(P4*D4,"")</f>
      </c>
      <c r="R4" s="8"/>
      <c r="S4" s="8"/>
      <c r="T4" s="8"/>
      <c r="U4" s="9">
        <f>IFERROR((R4+S4+T4)*D4,"")</f>
      </c>
      <c r="V4" s="10">
        <f>IFERROR(R4+S4+T4,"")</f>
      </c>
      <c r="W4" s="3"/>
      <c r="X4" s="5"/>
    </row>
    <row r="5" spans="1:24" x14ac:dyDescent="0.25">
      <c r="A5" s="3" t="s">
        <v>53</v>
      </c>
      <c r="B5" s="3" t="s">
        <v>54</v>
      </c>
      <c r="C5" s="3" t="s">
        <v>16</v>
      </c>
      <c r="D5" s="4">
        <v>894</v>
      </c>
      <c r="E5" s="3"/>
      <c r="F5" s="3" t="s">
        <v>55</v>
      </c>
      <c r="G5" s="3"/>
      <c r="H5" s="5"/>
      <c r="I5" s="6"/>
      <c r="J5" s="3"/>
      <c r="K5" s="7"/>
      <c r="L5" s="3"/>
      <c r="M5" s="8"/>
      <c r="N5" s="9">
        <f>IFERROR(M5*D5,"")</f>
      </c>
      <c r="O5" s="10">
        <f>IFERROR(M5*12,"")</f>
      </c>
      <c r="P5" s="8"/>
      <c r="Q5" s="9">
        <f>IFERROR(P5*D5,"")</f>
      </c>
      <c r="R5" s="8"/>
      <c r="S5" s="8"/>
      <c r="T5" s="8"/>
      <c r="U5" s="9">
        <f>IFERROR((R5+S5+T5)*D5,"")</f>
      </c>
      <c r="V5" s="10">
        <f>IFERROR(R5+S5+T5,"")</f>
      </c>
      <c r="W5" s="3"/>
      <c r="X5" s="5"/>
    </row>
    <row r="6" spans="1:24" x14ac:dyDescent="0.25">
      <c r="A6" s="3" t="s">
        <v>56</v>
      </c>
      <c r="B6" s="3" t="s">
        <v>57</v>
      </c>
      <c r="C6" s="3" t="s">
        <v>16</v>
      </c>
      <c r="D6" s="4">
        <v>203</v>
      </c>
      <c r="E6" s="3"/>
      <c r="F6" s="3" t="s">
        <v>58</v>
      </c>
      <c r="G6" s="3"/>
      <c r="H6" s="5"/>
      <c r="I6" s="6"/>
      <c r="J6" s="3"/>
      <c r="K6" s="7"/>
      <c r="L6" s="3"/>
      <c r="M6" s="8"/>
      <c r="N6" s="9">
        <f>IFERROR(M6*D6,"")</f>
      </c>
      <c r="O6" s="10">
        <f>IFERROR(M6*12,"")</f>
      </c>
      <c r="P6" s="8"/>
      <c r="Q6" s="9">
        <f>IFERROR(P6*D6,"")</f>
      </c>
      <c r="R6" s="8"/>
      <c r="S6" s="8"/>
      <c r="T6" s="8"/>
      <c r="U6" s="9">
        <f>IFERROR((R6+S6+T6)*D6,"")</f>
      </c>
      <c r="V6" s="10">
        <f>IFERROR(R6+S6+T6,"")</f>
      </c>
      <c r="W6" s="3"/>
      <c r="X6" s="5"/>
    </row>
    <row r="7" spans="1:24" x14ac:dyDescent="0.25">
      <c r="A7" s="3" t="s">
        <v>59</v>
      </c>
      <c r="B7" s="3" t="s">
        <v>60</v>
      </c>
      <c r="C7" s="3" t="s">
        <v>16</v>
      </c>
      <c r="D7" s="4">
        <v>252</v>
      </c>
      <c r="E7" s="3"/>
      <c r="F7" s="3" t="s">
        <v>61</v>
      </c>
      <c r="G7" s="3" t="s">
        <v>62</v>
      </c>
      <c r="H7" s="5"/>
      <c r="I7" s="6"/>
      <c r="J7" s="3"/>
      <c r="K7" s="7"/>
      <c r="L7" s="3"/>
      <c r="M7" s="8">
        <v>0.1686</v>
      </c>
      <c r="N7" s="9">
        <f>IFERROR(M7*D7,"")</f>
      </c>
      <c r="O7" s="10">
        <f>IFERROR(M7*12,"")</f>
      </c>
      <c r="P7" s="8"/>
      <c r="Q7" s="9">
        <f>IFERROR(P7*D7,"")</f>
      </c>
      <c r="R7" s="8"/>
      <c r="S7" s="8"/>
      <c r="T7" s="8"/>
      <c r="U7" s="9">
        <f>IFERROR((R7+S7+T7)*D7,"")</f>
      </c>
      <c r="V7" s="10">
        <f>IFERROR(R7+S7+T7,"")</f>
      </c>
      <c r="W7" s="3"/>
      <c r="X7" s="5"/>
    </row>
    <row r="8" spans="1:24" x14ac:dyDescent="0.25">
      <c r="A8" s="3" t="s">
        <v>63</v>
      </c>
      <c r="B8" s="3" t="s">
        <v>64</v>
      </c>
      <c r="C8" s="3" t="s">
        <v>16</v>
      </c>
      <c r="D8" s="4">
        <v>238</v>
      </c>
      <c r="E8" s="3"/>
      <c r="F8" s="3" t="s">
        <v>65</v>
      </c>
      <c r="G8" s="3"/>
      <c r="H8" s="5"/>
      <c r="I8" s="6"/>
      <c r="J8" s="3"/>
      <c r="K8" s="7"/>
      <c r="L8" s="3"/>
      <c r="M8" s="8"/>
      <c r="N8" s="9">
        <f>IFERROR(M8*D8,"")</f>
      </c>
      <c r="O8" s="10">
        <f>IFERROR(M8*12,"")</f>
      </c>
      <c r="P8" s="8"/>
      <c r="Q8" s="9">
        <f>IFERROR(P8*D8,"")</f>
      </c>
      <c r="R8" s="8"/>
      <c r="S8" s="8"/>
      <c r="T8" s="8"/>
      <c r="U8" s="9">
        <f>IFERROR((R8+S8+T8)*D8,"")</f>
      </c>
      <c r="V8" s="10">
        <f>IFERROR(R8+S8+T8,"")</f>
      </c>
      <c r="W8" s="3"/>
      <c r="X8" s="5"/>
    </row>
    <row r="9" spans="1:24" x14ac:dyDescent="0.25">
      <c r="A9" s="3" t="s">
        <v>66</v>
      </c>
      <c r="B9" s="3" t="s">
        <v>67</v>
      </c>
      <c r="C9" s="3" t="s">
        <v>16</v>
      </c>
      <c r="D9" s="4">
        <v>532</v>
      </c>
      <c r="E9" s="3"/>
      <c r="F9" s="3" t="s">
        <v>48</v>
      </c>
      <c r="G9" s="3"/>
      <c r="H9" s="5"/>
      <c r="I9" s="6"/>
      <c r="J9" s="3"/>
      <c r="K9" s="7"/>
      <c r="L9" s="3"/>
      <c r="M9" s="8"/>
      <c r="N9" s="9">
        <f>IFERROR(M9*D9,"")</f>
      </c>
      <c r="O9" s="10">
        <f>IFERROR(M9*12,"")</f>
      </c>
      <c r="P9" s="8"/>
      <c r="Q9" s="9">
        <f>IFERROR(P9*D9,"")</f>
      </c>
      <c r="R9" s="8"/>
      <c r="S9" s="8"/>
      <c r="T9" s="8"/>
      <c r="U9" s="9">
        <f>IFERROR((R9+S9+T9)*D9,"")</f>
      </c>
      <c r="V9" s="10">
        <f>IFERROR(R9+S9+T9,"")</f>
      </c>
      <c r="W9" s="3"/>
      <c r="X9" s="5"/>
    </row>
    <row r="10" spans="1:24" x14ac:dyDescent="0.25">
      <c r="A10" s="3" t="s">
        <v>68</v>
      </c>
      <c r="B10" s="3" t="s">
        <v>67</v>
      </c>
      <c r="C10" s="3" t="s">
        <v>16</v>
      </c>
      <c r="D10" s="4">
        <v>446</v>
      </c>
      <c r="E10" s="3"/>
      <c r="F10" s="3" t="s">
        <v>48</v>
      </c>
      <c r="G10" s="3"/>
      <c r="H10" s="5"/>
      <c r="I10" s="6"/>
      <c r="J10" s="3"/>
      <c r="K10" s="7"/>
      <c r="L10" s="3"/>
      <c r="M10" s="8"/>
      <c r="N10" s="9">
        <f>IFERROR(M10*D10,"")</f>
      </c>
      <c r="O10" s="10">
        <f>IFERROR(M10*12,"")</f>
      </c>
      <c r="P10" s="8"/>
      <c r="Q10" s="9">
        <f>IFERROR(P10*D10,"")</f>
      </c>
      <c r="R10" s="8"/>
      <c r="S10" s="8"/>
      <c r="T10" s="8"/>
      <c r="U10" s="9">
        <f>IFERROR((R10+S10+T10)*D10,"")</f>
      </c>
      <c r="V10" s="10">
        <f>IFERROR(R10+S10+T10,"")</f>
      </c>
      <c r="W10" s="3"/>
      <c r="X10" s="5"/>
    </row>
    <row r="11" spans="1:24" x14ac:dyDescent="0.25">
      <c r="A11" s="3" t="s">
        <v>69</v>
      </c>
      <c r="B11" s="3" t="s">
        <v>70</v>
      </c>
      <c r="C11" s="3" t="s">
        <v>16</v>
      </c>
      <c r="D11" s="4">
        <v>1311</v>
      </c>
      <c r="E11" s="3"/>
      <c r="F11" s="3" t="s">
        <v>71</v>
      </c>
      <c r="G11" s="3" t="s">
        <v>72</v>
      </c>
      <c r="H11" s="5"/>
      <c r="I11" s="6"/>
      <c r="J11" s="3"/>
      <c r="K11" s="7"/>
      <c r="L11" s="3"/>
      <c r="M11" s="8">
        <v>0.3209</v>
      </c>
      <c r="N11" s="9">
        <f>IFERROR(M11*D11,"")</f>
      </c>
      <c r="O11" s="10">
        <f>IFERROR(M11*12,"")</f>
      </c>
      <c r="P11" s="8"/>
      <c r="Q11" s="9">
        <f>IFERROR(P11*D11,"")</f>
      </c>
      <c r="R11" s="8"/>
      <c r="S11" s="8"/>
      <c r="T11" s="8"/>
      <c r="U11" s="9">
        <f>IFERROR((R11+S11+T11)*D11,"")</f>
      </c>
      <c r="V11" s="10">
        <f>IFERROR(R11+S11+T11,"")</f>
      </c>
      <c r="W11" s="3"/>
      <c r="X11" s="5"/>
    </row>
    <row r="12" spans="1:24" x14ac:dyDescent="0.25">
      <c r="A12" s="3" t="s">
        <v>73</v>
      </c>
      <c r="B12" s="3" t="s">
        <v>74</v>
      </c>
      <c r="C12" s="3" t="s">
        <v>16</v>
      </c>
      <c r="D12" s="4">
        <v>1016</v>
      </c>
      <c r="E12" s="3"/>
      <c r="F12" s="3" t="s">
        <v>75</v>
      </c>
      <c r="G12" s="3" t="s">
        <v>76</v>
      </c>
      <c r="H12" s="5"/>
      <c r="I12" s="6"/>
      <c r="J12" s="3"/>
      <c r="K12" s="7"/>
      <c r="L12" s="3"/>
      <c r="M12" s="8">
        <v>0.2442</v>
      </c>
      <c r="N12" s="9">
        <f>IFERROR(M12*D12,"")</f>
      </c>
      <c r="O12" s="10">
        <f>IFERROR(M12*12,"")</f>
      </c>
      <c r="P12" s="8"/>
      <c r="Q12" s="9">
        <f>IFERROR(P12*D12,"")</f>
      </c>
      <c r="R12" s="8"/>
      <c r="S12" s="8"/>
      <c r="T12" s="8"/>
      <c r="U12" s="9">
        <f>IFERROR((R12+S12+T12)*D12,"")</f>
      </c>
      <c r="V12" s="10">
        <f>IFERROR(R12+S12+T12,"")</f>
      </c>
      <c r="W12" s="3"/>
      <c r="X12" s="5"/>
    </row>
    <row r="13" spans="1:24" x14ac:dyDescent="0.25">
      <c r="A13" s="3" t="s">
        <v>77</v>
      </c>
      <c r="B13" s="3" t="s">
        <v>78</v>
      </c>
      <c r="C13" s="3" t="s">
        <v>16</v>
      </c>
      <c r="D13" s="4">
        <v>3799</v>
      </c>
      <c r="E13" s="3"/>
      <c r="F13" s="3" t="s">
        <v>51</v>
      </c>
      <c r="G13" s="3" t="s">
        <v>79</v>
      </c>
      <c r="H13" s="5"/>
      <c r="I13" s="6"/>
      <c r="J13" s="3"/>
      <c r="K13" s="7"/>
      <c r="L13" s="3"/>
      <c r="M13" s="8">
        <v>0.2376</v>
      </c>
      <c r="N13" s="9">
        <f>IFERROR(M13*D13,"")</f>
      </c>
      <c r="O13" s="10">
        <f>IFERROR(M13*12,"")</f>
      </c>
      <c r="P13" s="8"/>
      <c r="Q13" s="9">
        <f>IFERROR(P13*D13,"")</f>
      </c>
      <c r="R13" s="8"/>
      <c r="S13" s="8"/>
      <c r="T13" s="8"/>
      <c r="U13" s="9">
        <f>IFERROR((R13+S13+T13)*D13,"")</f>
      </c>
      <c r="V13" s="10">
        <f>IFERROR(R13+S13+T13,"")</f>
      </c>
      <c r="W13" s="3"/>
      <c r="X13" s="5"/>
    </row>
    <row r="14" spans="1:24" x14ac:dyDescent="0.25">
      <c r="A14" s="3" t="s">
        <v>80</v>
      </c>
      <c r="B14" s="3" t="s">
        <v>81</v>
      </c>
      <c r="C14" s="3" t="s">
        <v>16</v>
      </c>
      <c r="D14" s="4">
        <v>893</v>
      </c>
      <c r="E14" s="3"/>
      <c r="F14" s="3" t="s">
        <v>82</v>
      </c>
      <c r="G14" s="3"/>
      <c r="H14" s="5"/>
      <c r="I14" s="6"/>
      <c r="J14" s="3"/>
      <c r="K14" s="7"/>
      <c r="L14" s="3"/>
      <c r="M14" s="8"/>
      <c r="N14" s="9">
        <f>IFERROR(M14*D14,"")</f>
      </c>
      <c r="O14" s="10">
        <f>IFERROR(M14*12,"")</f>
      </c>
      <c r="P14" s="8"/>
      <c r="Q14" s="9">
        <f>IFERROR(P14*D14,"")</f>
      </c>
      <c r="R14" s="8"/>
      <c r="S14" s="8"/>
      <c r="T14" s="8"/>
      <c r="U14" s="9">
        <f>IFERROR((R14+S14+T14)*D14,"")</f>
      </c>
      <c r="V14" s="10">
        <f>IFERROR(R14+S14+T14,"")</f>
      </c>
      <c r="W14" s="3"/>
      <c r="X14" s="5"/>
    </row>
    <row r="15" spans="1:21" x14ac:dyDescent="0.25">
      <c r="A15" s="1" t="s">
        <v>83</v>
      </c>
      <c r="D15" s="11">
        <f>SUM(D2:D14)</f>
      </c>
      <c r="N15" s="12">
        <f>SUM(N2:N14)</f>
      </c>
      <c r="Q15" s="12">
        <f>SUM(Q2:Q14)</f>
      </c>
      <c r="U15" s="12">
        <f>SUM(U2:U14)</f>
      </c>
    </row>
  </sheetData>
  <autoFilter ref="A1:X1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8" customWidth="1"/>
    <col min="3" max="3" width="8" customWidth="1"/>
    <col min="4" max="4" width="10" customWidth="1"/>
    <col min="5" max="5" width="13" customWidth="1"/>
    <col min="6" max="6" width="15" customWidth="1"/>
    <col min="7" max="7" width="13" customWidth="1"/>
    <col min="8" max="8" width="10" customWidth="1"/>
    <col min="9" max="10" width="13" customWidth="1"/>
    <col min="11" max="12" width="14" customWidth="1"/>
    <col min="13" max="13" width="12" customWidth="1"/>
    <col min="14" max="14" width="14" customWidth="1"/>
    <col min="15" max="15" width="12" customWidth="1"/>
    <col min="16" max="17" width="13" customWidth="1"/>
    <col min="18" max="18" width="10" customWidth="1"/>
    <col min="19" max="19" width="12" customWidth="1"/>
    <col min="20" max="20" width="11" customWidth="1"/>
    <col min="21" max="21" width="15" customWidth="1"/>
    <col min="22" max="22" width="16" customWidth="1"/>
    <col min="23" max="23" width="12" customWidth="1"/>
    <col min="24" max="24" width="11" customWidth="1"/>
  </cols>
  <sheetData>
    <row r="1" spans="1:24" s="2" customFormat="1" x14ac:dyDescent="0.25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31</v>
      </c>
      <c r="N1" s="2" t="s">
        <v>32</v>
      </c>
      <c r="O1" s="2" t="s">
        <v>33</v>
      </c>
      <c r="P1" s="2" t="s">
        <v>34</v>
      </c>
      <c r="Q1" s="2" t="s">
        <v>35</v>
      </c>
      <c r="R1" s="2" t="s">
        <v>36</v>
      </c>
      <c r="S1" s="2" t="s">
        <v>37</v>
      </c>
      <c r="T1" s="2" t="s">
        <v>38</v>
      </c>
      <c r="U1" s="2" t="s">
        <v>39</v>
      </c>
      <c r="V1" s="2" t="s">
        <v>40</v>
      </c>
      <c r="W1" s="2" t="s">
        <v>41</v>
      </c>
      <c r="X1" s="2" t="s">
        <v>42</v>
      </c>
    </row>
    <row r="2" spans="1:24" x14ac:dyDescent="0.25">
      <c r="A2" s="3" t="s">
        <v>84</v>
      </c>
      <c r="B2" s="3"/>
      <c r="C2" s="3" t="s">
        <v>85</v>
      </c>
      <c r="D2" s="4">
        <v>2175</v>
      </c>
      <c r="E2" s="3"/>
      <c r="F2" s="3"/>
      <c r="G2" s="3"/>
      <c r="H2" s="5"/>
      <c r="I2" s="6"/>
      <c r="J2" s="3"/>
      <c r="K2" s="7"/>
      <c r="L2" s="3"/>
      <c r="M2" s="8"/>
      <c r="N2" s="9">
        <f>IFERROR(M2*D2,"")</f>
      </c>
      <c r="O2" s="10">
        <f>IFERROR(M2*12,"")</f>
      </c>
      <c r="P2" s="8"/>
      <c r="Q2" s="9">
        <f>IFERROR(P2*D2,"")</f>
      </c>
      <c r="R2" s="8"/>
      <c r="S2" s="8"/>
      <c r="T2" s="8"/>
      <c r="U2" s="9">
        <f>IFERROR((R2+S2+T2)*D2,"")</f>
      </c>
      <c r="V2" s="10">
        <f>IFERROR(R2+S2+T2,"")</f>
      </c>
      <c r="W2" s="3"/>
      <c r="X2" s="5"/>
    </row>
    <row r="3" spans="1:24" x14ac:dyDescent="0.25">
      <c r="A3" s="3" t="s">
        <v>86</v>
      </c>
      <c r="B3" s="3"/>
      <c r="C3" s="3" t="s">
        <v>85</v>
      </c>
      <c r="D3" s="4">
        <v>630</v>
      </c>
      <c r="E3" s="3"/>
      <c r="F3" s="3"/>
      <c r="G3" s="3"/>
      <c r="H3" s="5"/>
      <c r="I3" s="6"/>
      <c r="J3" s="3"/>
      <c r="K3" s="7"/>
      <c r="L3" s="3"/>
      <c r="M3" s="8"/>
      <c r="N3" s="9">
        <f>IFERROR(M3*D3,"")</f>
      </c>
      <c r="O3" s="10">
        <f>IFERROR(M3*12,"")</f>
      </c>
      <c r="P3" s="8"/>
      <c r="Q3" s="9">
        <f>IFERROR(P3*D3,"")</f>
      </c>
      <c r="R3" s="8"/>
      <c r="S3" s="8"/>
      <c r="T3" s="8"/>
      <c r="U3" s="9">
        <f>IFERROR((R3+S3+T3)*D3,"")</f>
      </c>
      <c r="V3" s="10">
        <f>IFERROR(R3+S3+T3,"")</f>
      </c>
      <c r="W3" s="3"/>
      <c r="X3" s="5"/>
    </row>
    <row r="4" spans="1:24" x14ac:dyDescent="0.25">
      <c r="A4" s="3" t="s">
        <v>87</v>
      </c>
      <c r="B4" s="3"/>
      <c r="C4" s="3" t="s">
        <v>85</v>
      </c>
      <c r="D4" s="4">
        <v>170</v>
      </c>
      <c r="E4" s="3"/>
      <c r="F4" s="3"/>
      <c r="G4" s="3"/>
      <c r="H4" s="5"/>
      <c r="I4" s="6"/>
      <c r="J4" s="3"/>
      <c r="K4" s="7"/>
      <c r="L4" s="3"/>
      <c r="M4" s="8"/>
      <c r="N4" s="9">
        <f>IFERROR(M4*D4,"")</f>
      </c>
      <c r="O4" s="10">
        <f>IFERROR(M4*12,"")</f>
      </c>
      <c r="P4" s="8"/>
      <c r="Q4" s="9">
        <f>IFERROR(P4*D4,"")</f>
      </c>
      <c r="R4" s="8"/>
      <c r="S4" s="8"/>
      <c r="T4" s="8"/>
      <c r="U4" s="9">
        <f>IFERROR((R4+S4+T4)*D4,"")</f>
      </c>
      <c r="V4" s="10">
        <f>IFERROR(R4+S4+T4,"")</f>
      </c>
      <c r="W4" s="3"/>
      <c r="X4" s="5"/>
    </row>
    <row r="5" spans="1:24" x14ac:dyDescent="0.25">
      <c r="A5" s="3" t="s">
        <v>88</v>
      </c>
      <c r="B5" s="3"/>
      <c r="C5" s="3" t="s">
        <v>85</v>
      </c>
      <c r="D5" s="4">
        <v>100</v>
      </c>
      <c r="E5" s="3"/>
      <c r="F5" s="3"/>
      <c r="G5" s="3"/>
      <c r="H5" s="5"/>
      <c r="I5" s="6"/>
      <c r="J5" s="3"/>
      <c r="K5" s="7"/>
      <c r="L5" s="3"/>
      <c r="M5" s="8"/>
      <c r="N5" s="9">
        <f>IFERROR(M5*D5,"")</f>
      </c>
      <c r="O5" s="10">
        <f>IFERROR(M5*12,"")</f>
      </c>
      <c r="P5" s="8"/>
      <c r="Q5" s="9">
        <f>IFERROR(P5*D5,"")</f>
      </c>
      <c r="R5" s="8"/>
      <c r="S5" s="8"/>
      <c r="T5" s="8"/>
      <c r="U5" s="9">
        <f>IFERROR((R5+S5+T5)*D5,"")</f>
      </c>
      <c r="V5" s="10">
        <f>IFERROR(R5+S5+T5,"")</f>
      </c>
      <c r="W5" s="3"/>
      <c r="X5" s="5"/>
    </row>
    <row r="6" spans="1:24" x14ac:dyDescent="0.25">
      <c r="A6" s="3" t="s">
        <v>89</v>
      </c>
      <c r="B6" s="3"/>
      <c r="C6" s="3" t="s">
        <v>85</v>
      </c>
      <c r="D6" s="4">
        <v>4245</v>
      </c>
      <c r="E6" s="3"/>
      <c r="F6" s="3"/>
      <c r="G6" s="3"/>
      <c r="H6" s="5"/>
      <c r="I6" s="6"/>
      <c r="J6" s="3"/>
      <c r="K6" s="7"/>
      <c r="L6" s="3"/>
      <c r="M6" s="8"/>
      <c r="N6" s="9">
        <f>IFERROR(M6*D6,"")</f>
      </c>
      <c r="O6" s="10">
        <f>IFERROR(M6*12,"")</f>
      </c>
      <c r="P6" s="8"/>
      <c r="Q6" s="9">
        <f>IFERROR(P6*D6,"")</f>
      </c>
      <c r="R6" s="8"/>
      <c r="S6" s="8"/>
      <c r="T6" s="8"/>
      <c r="U6" s="9">
        <f>IFERROR((R6+S6+T6)*D6,"")</f>
      </c>
      <c r="V6" s="10">
        <f>IFERROR(R6+S6+T6,"")</f>
      </c>
      <c r="W6" s="3"/>
      <c r="X6" s="5"/>
    </row>
    <row r="7" spans="1:24" x14ac:dyDescent="0.25">
      <c r="A7" s="3" t="s">
        <v>90</v>
      </c>
      <c r="B7" s="3"/>
      <c r="C7" s="3" t="s">
        <v>85</v>
      </c>
      <c r="D7" s="4">
        <v>2757</v>
      </c>
      <c r="E7" s="3"/>
      <c r="F7" s="3"/>
      <c r="G7" s="3"/>
      <c r="H7" s="5"/>
      <c r="I7" s="6"/>
      <c r="J7" s="3"/>
      <c r="K7" s="7"/>
      <c r="L7" s="3"/>
      <c r="M7" s="8"/>
      <c r="N7" s="9">
        <f>IFERROR(M7*D7,"")</f>
      </c>
      <c r="O7" s="10">
        <f>IFERROR(M7*12,"")</f>
      </c>
      <c r="P7" s="8"/>
      <c r="Q7" s="9">
        <f>IFERROR(P7*D7,"")</f>
      </c>
      <c r="R7" s="8"/>
      <c r="S7" s="8"/>
      <c r="T7" s="8"/>
      <c r="U7" s="9">
        <f>IFERROR((R7+S7+T7)*D7,"")</f>
      </c>
      <c r="V7" s="10">
        <f>IFERROR(R7+S7+T7,"")</f>
      </c>
      <c r="W7" s="3"/>
      <c r="X7" s="5"/>
    </row>
    <row r="8" spans="1:24" x14ac:dyDescent="0.25">
      <c r="A8" s="3" t="s">
        <v>91</v>
      </c>
      <c r="B8" s="3"/>
      <c r="C8" s="3" t="s">
        <v>85</v>
      </c>
      <c r="D8" s="4">
        <v>500</v>
      </c>
      <c r="E8" s="3"/>
      <c r="F8" s="3"/>
      <c r="G8" s="3"/>
      <c r="H8" s="5"/>
      <c r="I8" s="6"/>
      <c r="J8" s="3"/>
      <c r="K8" s="7"/>
      <c r="L8" s="3"/>
      <c r="M8" s="8"/>
      <c r="N8" s="9">
        <f>IFERROR(M8*D8,"")</f>
      </c>
      <c r="O8" s="10">
        <f>IFERROR(M8*12,"")</f>
      </c>
      <c r="P8" s="8"/>
      <c r="Q8" s="9">
        <f>IFERROR(P8*D8,"")</f>
      </c>
      <c r="R8" s="8"/>
      <c r="S8" s="8"/>
      <c r="T8" s="8"/>
      <c r="U8" s="9">
        <f>IFERROR((R8+S8+T8)*D8,"")</f>
      </c>
      <c r="V8" s="10">
        <f>IFERROR(R8+S8+T8,"")</f>
      </c>
      <c r="W8" s="3"/>
      <c r="X8" s="5"/>
    </row>
    <row r="9" spans="1:24" x14ac:dyDescent="0.25">
      <c r="A9" s="3" t="s">
        <v>92</v>
      </c>
      <c r="B9" s="3"/>
      <c r="C9" s="3" t="s">
        <v>85</v>
      </c>
      <c r="D9" s="4">
        <v>30</v>
      </c>
      <c r="E9" s="3"/>
      <c r="F9" s="3"/>
      <c r="G9" s="3"/>
      <c r="H9" s="5"/>
      <c r="I9" s="6"/>
      <c r="J9" s="3"/>
      <c r="K9" s="7"/>
      <c r="L9" s="3"/>
      <c r="M9" s="8"/>
      <c r="N9" s="9">
        <f>IFERROR(M9*D9,"")</f>
      </c>
      <c r="O9" s="10">
        <f>IFERROR(M9*12,"")</f>
      </c>
      <c r="P9" s="8"/>
      <c r="Q9" s="9">
        <f>IFERROR(P9*D9,"")</f>
      </c>
      <c r="R9" s="8"/>
      <c r="S9" s="8"/>
      <c r="T9" s="8"/>
      <c r="U9" s="9">
        <f>IFERROR((R9+S9+T9)*D9,"")</f>
      </c>
      <c r="V9" s="10">
        <f>IFERROR(R9+S9+T9,"")</f>
      </c>
      <c r="W9" s="3"/>
      <c r="X9" s="5"/>
    </row>
    <row r="10" spans="1:24" x14ac:dyDescent="0.25">
      <c r="A10" s="3" t="s">
        <v>93</v>
      </c>
      <c r="B10" s="3"/>
      <c r="C10" s="3" t="s">
        <v>85</v>
      </c>
      <c r="D10" s="4">
        <v>503</v>
      </c>
      <c r="E10" s="3"/>
      <c r="F10" s="3"/>
      <c r="G10" s="3"/>
      <c r="H10" s="5"/>
      <c r="I10" s="6"/>
      <c r="J10" s="3"/>
      <c r="K10" s="7"/>
      <c r="L10" s="3"/>
      <c r="M10" s="8"/>
      <c r="N10" s="9">
        <f>IFERROR(M10*D10,"")</f>
      </c>
      <c r="O10" s="10">
        <f>IFERROR(M10*12,"")</f>
      </c>
      <c r="P10" s="8"/>
      <c r="Q10" s="9">
        <f>IFERROR(P10*D10,"")</f>
      </c>
      <c r="R10" s="8"/>
      <c r="S10" s="8"/>
      <c r="T10" s="8"/>
      <c r="U10" s="9">
        <f>IFERROR((R10+S10+T10)*D10,"")</f>
      </c>
      <c r="V10" s="10">
        <f>IFERROR(R10+S10+T10,"")</f>
      </c>
      <c r="W10" s="3"/>
      <c r="X10" s="5"/>
    </row>
    <row r="11" spans="1:24" x14ac:dyDescent="0.25">
      <c r="A11" s="3" t="s">
        <v>94</v>
      </c>
      <c r="B11" s="3"/>
      <c r="C11" s="3" t="s">
        <v>85</v>
      </c>
      <c r="D11" s="4">
        <v>495</v>
      </c>
      <c r="E11" s="3"/>
      <c r="F11" s="3"/>
      <c r="G11" s="3"/>
      <c r="H11" s="5"/>
      <c r="I11" s="6"/>
      <c r="J11" s="3"/>
      <c r="K11" s="7"/>
      <c r="L11" s="3"/>
      <c r="M11" s="8"/>
      <c r="N11" s="9">
        <f>IFERROR(M11*D11,"")</f>
      </c>
      <c r="O11" s="10">
        <f>IFERROR(M11*12,"")</f>
      </c>
      <c r="P11" s="8"/>
      <c r="Q11" s="9">
        <f>IFERROR(P11*D11,"")</f>
      </c>
      <c r="R11" s="8"/>
      <c r="S11" s="8"/>
      <c r="T11" s="8"/>
      <c r="U11" s="9">
        <f>IFERROR((R11+S11+T11)*D11,"")</f>
      </c>
      <c r="V11" s="10">
        <f>IFERROR(R11+S11+T11,"")</f>
      </c>
      <c r="W11" s="3"/>
      <c r="X11" s="5"/>
    </row>
    <row r="12" spans="1:24" x14ac:dyDescent="0.25">
      <c r="A12" s="3" t="s">
        <v>95</v>
      </c>
      <c r="B12" s="3"/>
      <c r="C12" s="3" t="s">
        <v>85</v>
      </c>
      <c r="D12" s="4">
        <v>234</v>
      </c>
      <c r="E12" s="3"/>
      <c r="F12" s="3"/>
      <c r="G12" s="3"/>
      <c r="H12" s="5"/>
      <c r="I12" s="6"/>
      <c r="J12" s="3"/>
      <c r="K12" s="7"/>
      <c r="L12" s="3"/>
      <c r="M12" s="8"/>
      <c r="N12" s="9">
        <f>IFERROR(M12*D12,"")</f>
      </c>
      <c r="O12" s="10">
        <f>IFERROR(M12*12,"")</f>
      </c>
      <c r="P12" s="8"/>
      <c r="Q12" s="9">
        <f>IFERROR(P12*D12,"")</f>
      </c>
      <c r="R12" s="8"/>
      <c r="S12" s="8"/>
      <c r="T12" s="8"/>
      <c r="U12" s="9">
        <f>IFERROR((R12+S12+T12)*D12,"")</f>
      </c>
      <c r="V12" s="10">
        <f>IFERROR(R12+S12+T12,"")</f>
      </c>
      <c r="W12" s="3"/>
      <c r="X12" s="5"/>
    </row>
    <row r="13" spans="1:24" x14ac:dyDescent="0.25">
      <c r="A13" s="3" t="s">
        <v>96</v>
      </c>
      <c r="B13" s="3"/>
      <c r="C13" s="3" t="s">
        <v>85</v>
      </c>
      <c r="D13" s="4">
        <v>226</v>
      </c>
      <c r="E13" s="3"/>
      <c r="F13" s="3"/>
      <c r="G13" s="3"/>
      <c r="H13" s="5"/>
      <c r="I13" s="6"/>
      <c r="J13" s="3"/>
      <c r="K13" s="7"/>
      <c r="L13" s="3"/>
      <c r="M13" s="8"/>
      <c r="N13" s="9">
        <f>IFERROR(M13*D13,"")</f>
      </c>
      <c r="O13" s="10">
        <f>IFERROR(M13*12,"")</f>
      </c>
      <c r="P13" s="8"/>
      <c r="Q13" s="9">
        <f>IFERROR(P13*D13,"")</f>
      </c>
      <c r="R13" s="8"/>
      <c r="S13" s="8"/>
      <c r="T13" s="8"/>
      <c r="U13" s="9">
        <f>IFERROR((R13+S13+T13)*D13,"")</f>
      </c>
      <c r="V13" s="10">
        <f>IFERROR(R13+S13+T13,"")</f>
      </c>
      <c r="W13" s="3"/>
      <c r="X13" s="5"/>
    </row>
    <row r="14" spans="1:24" x14ac:dyDescent="0.25">
      <c r="A14" s="3" t="s">
        <v>97</v>
      </c>
      <c r="B14" s="3"/>
      <c r="C14" s="3" t="s">
        <v>85</v>
      </c>
      <c r="D14" s="4">
        <v>262</v>
      </c>
      <c r="E14" s="3"/>
      <c r="F14" s="3"/>
      <c r="G14" s="3"/>
      <c r="H14" s="5"/>
      <c r="I14" s="6"/>
      <c r="J14" s="3"/>
      <c r="K14" s="7"/>
      <c r="L14" s="3"/>
      <c r="M14" s="8"/>
      <c r="N14" s="9">
        <f>IFERROR(M14*D14,"")</f>
      </c>
      <c r="O14" s="10">
        <f>IFERROR(M14*12,"")</f>
      </c>
      <c r="P14" s="8"/>
      <c r="Q14" s="9">
        <f>IFERROR(P14*D14,"")</f>
      </c>
      <c r="R14" s="8"/>
      <c r="S14" s="8"/>
      <c r="T14" s="8"/>
      <c r="U14" s="9">
        <f>IFERROR((R14+S14+T14)*D14,"")</f>
      </c>
      <c r="V14" s="10">
        <f>IFERROR(R14+S14+T14,"")</f>
      </c>
      <c r="W14" s="3"/>
      <c r="X14" s="5"/>
    </row>
    <row r="15" spans="1:24" x14ac:dyDescent="0.25">
      <c r="A15" s="3" t="s">
        <v>98</v>
      </c>
      <c r="B15" s="3"/>
      <c r="C15" s="3" t="s">
        <v>85</v>
      </c>
      <c r="D15" s="4">
        <v>4105</v>
      </c>
      <c r="E15" s="3"/>
      <c r="F15" s="3"/>
      <c r="G15" s="3"/>
      <c r="H15" s="5"/>
      <c r="I15" s="6"/>
      <c r="J15" s="3"/>
      <c r="K15" s="7"/>
      <c r="L15" s="3"/>
      <c r="M15" s="8"/>
      <c r="N15" s="9">
        <f>IFERROR(M15*D15,"")</f>
      </c>
      <c r="O15" s="10">
        <f>IFERROR(M15*12,"")</f>
      </c>
      <c r="P15" s="8"/>
      <c r="Q15" s="9">
        <f>IFERROR(P15*D15,"")</f>
      </c>
      <c r="R15" s="8"/>
      <c r="S15" s="8"/>
      <c r="T15" s="8"/>
      <c r="U15" s="9">
        <f>IFERROR((R15+S15+T15)*D15,"")</f>
      </c>
      <c r="V15" s="10">
        <f>IFERROR(R15+S15+T15,"")</f>
      </c>
      <c r="W15" s="3"/>
      <c r="X15" s="5"/>
    </row>
    <row r="16" spans="1:24" x14ac:dyDescent="0.25">
      <c r="A16" s="3" t="s">
        <v>99</v>
      </c>
      <c r="B16" s="3" t="s">
        <v>100</v>
      </c>
      <c r="C16" s="3" t="s">
        <v>16</v>
      </c>
      <c r="D16" s="4">
        <v>1272</v>
      </c>
      <c r="E16" s="3"/>
      <c r="F16" s="3" t="s">
        <v>101</v>
      </c>
      <c r="G16" s="3" t="s">
        <v>102</v>
      </c>
      <c r="H16" s="5"/>
      <c r="I16" s="6"/>
      <c r="J16" s="3"/>
      <c r="K16" s="7"/>
      <c r="L16" s="3"/>
      <c r="M16" s="8">
        <v>-0.5682</v>
      </c>
      <c r="N16" s="9">
        <f>IFERROR(M16*D16,"")</f>
      </c>
      <c r="O16" s="10">
        <f>IFERROR(M16*12,"")</f>
      </c>
      <c r="P16" s="8"/>
      <c r="Q16" s="9">
        <f>IFERROR(P16*D16,"")</f>
      </c>
      <c r="R16" s="8"/>
      <c r="S16" s="8"/>
      <c r="T16" s="8"/>
      <c r="U16" s="9">
        <f>IFERROR((R16+S16+T16)*D16,"")</f>
      </c>
      <c r="V16" s="10">
        <f>IFERROR(R16+S16+T16,"")</f>
      </c>
      <c r="W16" s="3"/>
      <c r="X16" s="5"/>
    </row>
    <row r="17" spans="1:24" x14ac:dyDescent="0.25">
      <c r="A17" s="3" t="s">
        <v>103</v>
      </c>
      <c r="B17" s="3"/>
      <c r="C17" s="3" t="s">
        <v>85</v>
      </c>
      <c r="D17" s="4">
        <v>240</v>
      </c>
      <c r="E17" s="3"/>
      <c r="F17" s="3"/>
      <c r="G17" s="3"/>
      <c r="H17" s="5"/>
      <c r="I17" s="6"/>
      <c r="J17" s="3"/>
      <c r="K17" s="7"/>
      <c r="L17" s="3"/>
      <c r="M17" s="8"/>
      <c r="N17" s="9">
        <f>IFERROR(M17*D17,"")</f>
      </c>
      <c r="O17" s="10">
        <f>IFERROR(M17*12,"")</f>
      </c>
      <c r="P17" s="8"/>
      <c r="Q17" s="9">
        <f>IFERROR(P17*D17,"")</f>
      </c>
      <c r="R17" s="8"/>
      <c r="S17" s="8"/>
      <c r="T17" s="8"/>
      <c r="U17" s="9">
        <f>IFERROR((R17+S17+T17)*D17,"")</f>
      </c>
      <c r="V17" s="10">
        <f>IFERROR(R17+S17+T17,"")</f>
      </c>
      <c r="W17" s="3"/>
      <c r="X17" s="5"/>
    </row>
    <row r="18" spans="1:24" x14ac:dyDescent="0.25">
      <c r="A18" s="3" t="s">
        <v>104</v>
      </c>
      <c r="B18" s="3"/>
      <c r="C18" s="3" t="s">
        <v>85</v>
      </c>
      <c r="D18" s="4">
        <v>1464</v>
      </c>
      <c r="E18" s="3"/>
      <c r="F18" s="3"/>
      <c r="G18" s="3"/>
      <c r="H18" s="5"/>
      <c r="I18" s="6"/>
      <c r="J18" s="3"/>
      <c r="K18" s="7"/>
      <c r="L18" s="3"/>
      <c r="M18" s="8"/>
      <c r="N18" s="9">
        <f>IFERROR(M18*D18,"")</f>
      </c>
      <c r="O18" s="10">
        <f>IFERROR(M18*12,"")</f>
      </c>
      <c r="P18" s="8"/>
      <c r="Q18" s="9">
        <f>IFERROR(P18*D18,"")</f>
      </c>
      <c r="R18" s="8"/>
      <c r="S18" s="8"/>
      <c r="T18" s="8"/>
      <c r="U18" s="9">
        <f>IFERROR((R18+S18+T18)*D18,"")</f>
      </c>
      <c r="V18" s="10">
        <f>IFERROR(R18+S18+T18,"")</f>
      </c>
      <c r="W18" s="3"/>
      <c r="X18" s="5"/>
    </row>
    <row r="19" spans="1:24" x14ac:dyDescent="0.25">
      <c r="A19" s="3" t="s">
        <v>105</v>
      </c>
      <c r="B19" s="3"/>
      <c r="C19" s="3" t="s">
        <v>85</v>
      </c>
      <c r="D19" s="4">
        <v>1324</v>
      </c>
      <c r="E19" s="3"/>
      <c r="F19" s="3"/>
      <c r="G19" s="3"/>
      <c r="H19" s="5"/>
      <c r="I19" s="6"/>
      <c r="J19" s="3"/>
      <c r="K19" s="7"/>
      <c r="L19" s="3"/>
      <c r="M19" s="8"/>
      <c r="N19" s="9">
        <f>IFERROR(M19*D19,"")</f>
      </c>
      <c r="O19" s="10">
        <f>IFERROR(M19*12,"")</f>
      </c>
      <c r="P19" s="8"/>
      <c r="Q19" s="9">
        <f>IFERROR(P19*D19,"")</f>
      </c>
      <c r="R19" s="8"/>
      <c r="S19" s="8"/>
      <c r="T19" s="8"/>
      <c r="U19" s="9">
        <f>IFERROR((R19+S19+T19)*D19,"")</f>
      </c>
      <c r="V19" s="10">
        <f>IFERROR(R19+S19+T19,"")</f>
      </c>
      <c r="W19" s="3"/>
      <c r="X19" s="5"/>
    </row>
    <row r="20" spans="1:24" x14ac:dyDescent="0.25">
      <c r="A20" s="3" t="s">
        <v>106</v>
      </c>
      <c r="B20" s="3"/>
      <c r="C20" s="3" t="s">
        <v>85</v>
      </c>
      <c r="D20" s="4">
        <v>712</v>
      </c>
      <c r="E20" s="3"/>
      <c r="F20" s="3"/>
      <c r="G20" s="3"/>
      <c r="H20" s="5"/>
      <c r="I20" s="6"/>
      <c r="J20" s="3"/>
      <c r="K20" s="7"/>
      <c r="L20" s="3"/>
      <c r="M20" s="8"/>
      <c r="N20" s="9">
        <f>IFERROR(M20*D20,"")</f>
      </c>
      <c r="O20" s="10">
        <f>IFERROR(M20*12,"")</f>
      </c>
      <c r="P20" s="8"/>
      <c r="Q20" s="9">
        <f>IFERROR(P20*D20,"")</f>
      </c>
      <c r="R20" s="8"/>
      <c r="S20" s="8"/>
      <c r="T20" s="8"/>
      <c r="U20" s="9">
        <f>IFERROR((R20+S20+T20)*D20,"")</f>
      </c>
      <c r="V20" s="10">
        <f>IFERROR(R20+S20+T20,"")</f>
      </c>
      <c r="W20" s="3"/>
      <c r="X20" s="5"/>
    </row>
    <row r="21" spans="1:24" x14ac:dyDescent="0.25">
      <c r="A21" s="3" t="s">
        <v>107</v>
      </c>
      <c r="B21" s="3"/>
      <c r="C21" s="3" t="s">
        <v>85</v>
      </c>
      <c r="D21" s="4">
        <v>481</v>
      </c>
      <c r="E21" s="3"/>
      <c r="F21" s="3"/>
      <c r="G21" s="3"/>
      <c r="H21" s="5"/>
      <c r="I21" s="6"/>
      <c r="J21" s="3"/>
      <c r="K21" s="7"/>
      <c r="L21" s="3"/>
      <c r="M21" s="8"/>
      <c r="N21" s="9">
        <f>IFERROR(M21*D21,"")</f>
      </c>
      <c r="O21" s="10">
        <f>IFERROR(M21*12,"")</f>
      </c>
      <c r="P21" s="8"/>
      <c r="Q21" s="9">
        <f>IFERROR(P21*D21,"")</f>
      </c>
      <c r="R21" s="8"/>
      <c r="S21" s="8"/>
      <c r="T21" s="8"/>
      <c r="U21" s="9">
        <f>IFERROR((R21+S21+T21)*D21,"")</f>
      </c>
      <c r="V21" s="10">
        <f>IFERROR(R21+S21+T21,"")</f>
      </c>
      <c r="W21" s="3"/>
      <c r="X21" s="5"/>
    </row>
    <row r="22" spans="1:24" x14ac:dyDescent="0.25">
      <c r="A22" s="3" t="s">
        <v>108</v>
      </c>
      <c r="B22" s="3"/>
      <c r="C22" s="3" t="s">
        <v>85</v>
      </c>
      <c r="D22" s="4">
        <v>468</v>
      </c>
      <c r="E22" s="3"/>
      <c r="F22" s="3"/>
      <c r="G22" s="3"/>
      <c r="H22" s="5"/>
      <c r="I22" s="6"/>
      <c r="J22" s="3"/>
      <c r="K22" s="7"/>
      <c r="L22" s="3"/>
      <c r="M22" s="8"/>
      <c r="N22" s="9">
        <f>IFERROR(M22*D22,"")</f>
      </c>
      <c r="O22" s="10">
        <f>IFERROR(M22*12,"")</f>
      </c>
      <c r="P22" s="8"/>
      <c r="Q22" s="9">
        <f>IFERROR(P22*D22,"")</f>
      </c>
      <c r="R22" s="8"/>
      <c r="S22" s="8"/>
      <c r="T22" s="8"/>
      <c r="U22" s="9">
        <f>IFERROR((R22+S22+T22)*D22,"")</f>
      </c>
      <c r="V22" s="10">
        <f>IFERROR(R22+S22+T22,"")</f>
      </c>
      <c r="W22" s="3"/>
      <c r="X22" s="5"/>
    </row>
    <row r="23" spans="1:24" x14ac:dyDescent="0.25">
      <c r="A23" s="3" t="s">
        <v>109</v>
      </c>
      <c r="B23" s="3"/>
      <c r="C23" s="3" t="s">
        <v>85</v>
      </c>
      <c r="D23" s="4">
        <v>503</v>
      </c>
      <c r="E23" s="3"/>
      <c r="F23" s="3"/>
      <c r="G23" s="3"/>
      <c r="H23" s="5"/>
      <c r="I23" s="6"/>
      <c r="J23" s="3"/>
      <c r="K23" s="7"/>
      <c r="L23" s="3"/>
      <c r="M23" s="8"/>
      <c r="N23" s="9">
        <f>IFERROR(M23*D23,"")</f>
      </c>
      <c r="O23" s="10">
        <f>IFERROR(M23*12,"")</f>
      </c>
      <c r="P23" s="8"/>
      <c r="Q23" s="9">
        <f>IFERROR(P23*D23,"")</f>
      </c>
      <c r="R23" s="8"/>
      <c r="S23" s="8"/>
      <c r="T23" s="8"/>
      <c r="U23" s="9">
        <f>IFERROR((R23+S23+T23)*D23,"")</f>
      </c>
      <c r="V23" s="10">
        <f>IFERROR(R23+S23+T23,"")</f>
      </c>
      <c r="W23" s="3"/>
      <c r="X23" s="5"/>
    </row>
    <row r="24" spans="1:24" x14ac:dyDescent="0.25">
      <c r="A24" s="3" t="s">
        <v>110</v>
      </c>
      <c r="B24" s="3"/>
      <c r="C24" s="3" t="s">
        <v>85</v>
      </c>
      <c r="D24" s="4">
        <v>244</v>
      </c>
      <c r="E24" s="3"/>
      <c r="F24" s="3"/>
      <c r="G24" s="3"/>
      <c r="H24" s="5"/>
      <c r="I24" s="6"/>
      <c r="J24" s="3"/>
      <c r="K24" s="7"/>
      <c r="L24" s="3"/>
      <c r="M24" s="8"/>
      <c r="N24" s="9">
        <f>IFERROR(M24*D24,"")</f>
      </c>
      <c r="O24" s="10">
        <f>IFERROR(M24*12,"")</f>
      </c>
      <c r="P24" s="8"/>
      <c r="Q24" s="9">
        <f>IFERROR(P24*D24,"")</f>
      </c>
      <c r="R24" s="8"/>
      <c r="S24" s="8"/>
      <c r="T24" s="8"/>
      <c r="U24" s="9">
        <f>IFERROR((R24+S24+T24)*D24,"")</f>
      </c>
      <c r="V24" s="10">
        <f>IFERROR(R24+S24+T24,"")</f>
      </c>
      <c r="W24" s="3"/>
      <c r="X24" s="5"/>
    </row>
    <row r="25" spans="1:24" x14ac:dyDescent="0.25">
      <c r="A25" s="3" t="s">
        <v>111</v>
      </c>
      <c r="B25" s="3"/>
      <c r="C25" s="3" t="s">
        <v>85</v>
      </c>
      <c r="D25" s="4">
        <v>1499</v>
      </c>
      <c r="E25" s="3"/>
      <c r="F25" s="3"/>
      <c r="G25" s="3"/>
      <c r="H25" s="5"/>
      <c r="I25" s="6"/>
      <c r="J25" s="3"/>
      <c r="K25" s="7"/>
      <c r="L25" s="3"/>
      <c r="M25" s="8"/>
      <c r="N25" s="9">
        <f>IFERROR(M25*D25,"")</f>
      </c>
      <c r="O25" s="10">
        <f>IFERROR(M25*12,"")</f>
      </c>
      <c r="P25" s="8"/>
      <c r="Q25" s="9">
        <f>IFERROR(P25*D25,"")</f>
      </c>
      <c r="R25" s="8"/>
      <c r="S25" s="8"/>
      <c r="T25" s="8"/>
      <c r="U25" s="9">
        <f>IFERROR((R25+S25+T25)*D25,"")</f>
      </c>
      <c r="V25" s="10">
        <f>IFERROR(R25+S25+T25,"")</f>
      </c>
      <c r="W25" s="3"/>
      <c r="X25" s="5"/>
    </row>
    <row r="26" spans="1:24" x14ac:dyDescent="0.25">
      <c r="A26" s="3" t="s">
        <v>112</v>
      </c>
      <c r="B26" s="3"/>
      <c r="C26" s="3" t="s">
        <v>85</v>
      </c>
      <c r="D26" s="4">
        <v>497</v>
      </c>
      <c r="E26" s="3"/>
      <c r="F26" s="3"/>
      <c r="G26" s="3"/>
      <c r="H26" s="5"/>
      <c r="I26" s="6"/>
      <c r="J26" s="3"/>
      <c r="K26" s="7"/>
      <c r="L26" s="3"/>
      <c r="M26" s="8"/>
      <c r="N26" s="9">
        <f>IFERROR(M26*D26,"")</f>
      </c>
      <c r="O26" s="10">
        <f>IFERROR(M26*12,"")</f>
      </c>
      <c r="P26" s="8"/>
      <c r="Q26" s="9">
        <f>IFERROR(P26*D26,"")</f>
      </c>
      <c r="R26" s="8"/>
      <c r="S26" s="8"/>
      <c r="T26" s="8"/>
      <c r="U26" s="9">
        <f>IFERROR((R26+S26+T26)*D26,"")</f>
      </c>
      <c r="V26" s="10">
        <f>IFERROR(R26+S26+T26,"")</f>
      </c>
      <c r="W26" s="3"/>
      <c r="X26" s="5"/>
    </row>
    <row r="27" spans="1:24" x14ac:dyDescent="0.25">
      <c r="A27" s="3" t="s">
        <v>113</v>
      </c>
      <c r="B27" s="3"/>
      <c r="C27" s="3" t="s">
        <v>85</v>
      </c>
      <c r="D27" s="4">
        <v>465</v>
      </c>
      <c r="E27" s="3"/>
      <c r="F27" s="3"/>
      <c r="G27" s="3"/>
      <c r="H27" s="5"/>
      <c r="I27" s="6"/>
      <c r="J27" s="3"/>
      <c r="K27" s="7"/>
      <c r="L27" s="3"/>
      <c r="M27" s="8"/>
      <c r="N27" s="9">
        <f>IFERROR(M27*D27,"")</f>
      </c>
      <c r="O27" s="10">
        <f>IFERROR(M27*12,"")</f>
      </c>
      <c r="P27" s="8"/>
      <c r="Q27" s="9">
        <f>IFERROR(P27*D27,"")</f>
      </c>
      <c r="R27" s="8"/>
      <c r="S27" s="8"/>
      <c r="T27" s="8"/>
      <c r="U27" s="9">
        <f>IFERROR((R27+S27+T27)*D27,"")</f>
      </c>
      <c r="V27" s="10">
        <f>IFERROR(R27+S27+T27,"")</f>
      </c>
      <c r="W27" s="3"/>
      <c r="X27" s="5"/>
    </row>
    <row r="28" spans="1:24" x14ac:dyDescent="0.25">
      <c r="A28" s="3" t="s">
        <v>114</v>
      </c>
      <c r="B28" s="3"/>
      <c r="C28" s="3" t="s">
        <v>85</v>
      </c>
      <c r="D28" s="4">
        <v>2366</v>
      </c>
      <c r="E28" s="3"/>
      <c r="F28" s="3"/>
      <c r="G28" s="3"/>
      <c r="H28" s="5"/>
      <c r="I28" s="6"/>
      <c r="J28" s="3"/>
      <c r="K28" s="7"/>
      <c r="L28" s="3"/>
      <c r="M28" s="8"/>
      <c r="N28" s="9">
        <f>IFERROR(M28*D28,"")</f>
      </c>
      <c r="O28" s="10">
        <f>IFERROR(M28*12,"")</f>
      </c>
      <c r="P28" s="8"/>
      <c r="Q28" s="9">
        <f>IFERROR(P28*D28,"")</f>
      </c>
      <c r="R28" s="8"/>
      <c r="S28" s="8"/>
      <c r="T28" s="8"/>
      <c r="U28" s="9">
        <f>IFERROR((R28+S28+T28)*D28,"")</f>
      </c>
      <c r="V28" s="10">
        <f>IFERROR(R28+S28+T28,"")</f>
      </c>
      <c r="W28" s="3"/>
      <c r="X28" s="5"/>
    </row>
    <row r="29" spans="1:21" x14ac:dyDescent="0.25">
      <c r="A29" s="1" t="s">
        <v>83</v>
      </c>
      <c r="D29" s="11">
        <f>SUM(D2:D28)</f>
      </c>
      <c r="N29" s="12">
        <f>SUM(N2:N28)</f>
      </c>
      <c r="Q29" s="12">
        <f>SUM(Q2:Q28)</f>
      </c>
      <c r="U29" s="12">
        <f>SUM(U2:U28)</f>
      </c>
    </row>
  </sheetData>
  <autoFilter ref="A1:X1"/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Expiring Non-Renewals</vt:lpstr>
      <vt:lpstr>Vacant Throughout the Year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Swig Leasing Bridge</dc:creator>
  <dc:title/>
  <dc:subject/>
  <dc:description/>
  <cp:keywords/>
  <cp:category/>
  <cp:lastModifiedBy>Unknown</cp:lastModifiedBy>
  <dcterms:created xsi:type="dcterms:W3CDTF">2026-06-08T21:11:40Z</dcterms:created>
  <dcterms:modified xsi:type="dcterms:W3CDTF">2026-06-08T21:11:40Z</dcterms:modified>
</cp:coreProperties>
</file>