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New Lease Assumptions" state="visible" r:id="rId5"/>
    <sheet sheetId="3" name="Renewals" state="visible" r:id="rId6"/>
    <sheet sheetId="4" name="Expiring Non-Renewals" state="visible" r:id="rId7"/>
    <sheet sheetId="5" name="Vacant Throughout the Year" state="visible" r:id="rId8"/>
  </sheets>
  <calcPr calcId="171027"/>
</workbook>
</file>

<file path=xl/sharedStrings.xml><?xml version="1.0" encoding="utf-8"?>
<sst xmlns="http://schemas.openxmlformats.org/spreadsheetml/2006/main" count="409" uniqueCount="156">
  <si>
    <t>Field</t>
  </si>
  <si>
    <t>Value</t>
  </si>
  <si>
    <t>Property</t>
  </si>
  <si>
    <t>369_PINE_P000301 — 369 Pine (p000301 )</t>
  </si>
  <si>
    <t>Snapshot</t>
  </si>
  <si>
    <t>2.1_SAP26 - 369 Pine Leasing Overview-Assumptions-1.xlsx</t>
  </si>
  <si>
    <t>Book</t>
  </si>
  <si>
    <t>—</t>
  </si>
  <si>
    <t>As of</t>
  </si>
  <si>
    <t>NER unit</t>
  </si>
  <si>
    <t>annual_total</t>
  </si>
  <si>
    <t>Snapshot ingested</t>
  </si>
  <si>
    <t>2026-06-09T12:26:02.787378+00:00</t>
  </si>
  <si>
    <t>Generated</t>
  </si>
  <si>
    <t>2026-08-06T21:10:47.869Z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</si>
  <si>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</si>
  <si>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</si>
  <si>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</si>
  <si>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</si>
  <si>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</si>
  <si>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</si>
  <si>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</si>
  <si>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</si>
  <si>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</si>
  <si>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</si>
  <si>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</si>
  <si>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</si>
  <si>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</si>
  <si>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</si>
  <si>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</si>
  <si>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</si>
  <si>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</si>
  <si>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</si>
  <si>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</si>
  <si>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</si>
  <si>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</si>
  <si>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</si>
  <si>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</si>
  <si>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</si>
  <si>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</si>
  <si>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</si>
  <si>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</si>
  <si>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400A</t>
  </si>
  <si>
    <t>2026 Phase 2 Light Touch (240 RSF)</t>
  </si>
  <si>
    <t>2026-03-01</t>
  </si>
  <si>
    <t>430</t>
  </si>
  <si>
    <t>2026 Phase 2 Light Touch (251 RSF)</t>
  </si>
  <si>
    <t>426</t>
  </si>
  <si>
    <t>2026 Phase 2 Light Touch (222 RSF)</t>
  </si>
  <si>
    <t>529</t>
  </si>
  <si>
    <t>2026 Phase 2 Light Touch (205 RSF)</t>
  </si>
  <si>
    <t>816</t>
  </si>
  <si>
    <t>2026 Phase 2 Light Touch (497 RSF)</t>
  </si>
  <si>
    <t>818</t>
  </si>
  <si>
    <t>2026 Phase 2 Light Touch (465 RSF)</t>
  </si>
  <si>
    <t>525</t>
  </si>
  <si>
    <t>2026 Phase 2 Light Touch (1,324 RSF)</t>
  </si>
  <si>
    <t>527</t>
  </si>
  <si>
    <t>2026 Phase 2 Light Touch (712 RSF)</t>
  </si>
  <si>
    <t>500</t>
  </si>
  <si>
    <t>2026 Spec Build Furnished (1,464 RSF)</t>
  </si>
  <si>
    <t>2026-04-01</t>
  </si>
  <si>
    <t>800</t>
  </si>
  <si>
    <t>2026 Spec Build Furnished (3,799 RSF)</t>
  </si>
  <si>
    <t>810</t>
  </si>
  <si>
    <t>2026 Spec Build Furnished (1,499 RSF)</t>
  </si>
  <si>
    <t>210</t>
  </si>
  <si>
    <t>New Tenant</t>
  </si>
  <si>
    <t>2026-06-01</t>
  </si>
  <si>
    <t>Base Year</t>
  </si>
  <si>
    <t>219</t>
  </si>
  <si>
    <t>2026-05-01</t>
  </si>
  <si>
    <t>2026-07-01</t>
  </si>
  <si>
    <t>616</t>
  </si>
  <si>
    <t>New Tenant - 2025 Phase 1 Light Touch</t>
  </si>
  <si>
    <t>618</t>
  </si>
  <si>
    <t>2026-02-01</t>
  </si>
  <si>
    <t>622</t>
  </si>
  <si>
    <t>2026-11-01</t>
  </si>
  <si>
    <t>2026-12-01</t>
  </si>
  <si>
    <t>2027-02-01</t>
  </si>
  <si>
    <t>726</t>
  </si>
  <si>
    <t>727</t>
  </si>
  <si>
    <t>2026-09-01</t>
  </si>
  <si>
    <t>410</t>
  </si>
  <si>
    <t>New Tenant  - 2025 Spec Build Furnished</t>
  </si>
  <si>
    <t>New Tenant  - 2026 Spec Build Furnished</t>
  </si>
  <si>
    <t>2027-03-01</t>
  </si>
  <si>
    <t>518</t>
  </si>
  <si>
    <t>610</t>
  </si>
  <si>
    <t>New Tenant - 2025 Spec Build Furnished</t>
  </si>
  <si>
    <t>2026-08-01</t>
  </si>
  <si>
    <t>2026-10-01</t>
  </si>
  <si>
    <t>New Tenant  - 2026 Phase 2 Light Touch</t>
  </si>
  <si>
    <t>2027-01-01</t>
  </si>
  <si>
    <t>Subtotal</t>
  </si>
  <si>
    <t>620</t>
  </si>
  <si>
    <t>Ceres (1,176 RSF)</t>
  </si>
  <si>
    <t>2027-02-28</t>
  </si>
  <si>
    <t>2027-06-01</t>
  </si>
  <si>
    <t>720</t>
  </si>
  <si>
    <t>Ca Environ (1,151 RSF)</t>
  </si>
  <si>
    <t>2027-01-31</t>
  </si>
  <si>
    <t>2027-04-01</t>
  </si>
  <si>
    <t>208</t>
  </si>
  <si>
    <t>Linea</t>
  </si>
  <si>
    <t>2026-04-30</t>
  </si>
  <si>
    <t>428</t>
  </si>
  <si>
    <t>Chang Shik Shin</t>
  </si>
  <si>
    <t>2026-01-01</t>
  </si>
  <si>
    <t>516</t>
  </si>
  <si>
    <t>Paul Liu</t>
  </si>
  <si>
    <t>42</t>
  </si>
  <si>
    <t>Bay City Mechanical</t>
  </si>
  <si>
    <t>2026-02-28</t>
  </si>
  <si>
    <t>400</t>
  </si>
  <si>
    <t>Robins Borghei, LLP</t>
  </si>
  <si>
    <t>Neyhart Anderson, Flynn</t>
  </si>
  <si>
    <t>350</t>
  </si>
  <si>
    <t>Vacant 14</t>
  </si>
  <si>
    <t>Y</t>
  </si>
  <si>
    <t>422</t>
  </si>
  <si>
    <t>Vacant 15</t>
  </si>
  <si>
    <t>Vacant 16</t>
  </si>
  <si>
    <t>440</t>
  </si>
  <si>
    <t>Vacant 17</t>
  </si>
  <si>
    <t>805</t>
  </si>
  <si>
    <t>Vacant 18</t>
  </si>
  <si>
    <t>900</t>
  </si>
  <si>
    <t>Vacant 19</t>
  </si>
  <si>
    <t>40</t>
  </si>
  <si>
    <t>Vacant 1</t>
  </si>
  <si>
    <t>41</t>
  </si>
  <si>
    <t>Vacant 2</t>
  </si>
  <si>
    <t>43</t>
  </si>
  <si>
    <t>Vacant 3</t>
  </si>
  <si>
    <t>44</t>
  </si>
  <si>
    <t>Vacant 4</t>
  </si>
  <si>
    <t>100</t>
  </si>
  <si>
    <t>Vacant 5</t>
  </si>
  <si>
    <t>103</t>
  </si>
  <si>
    <t>Vacant 6</t>
  </si>
  <si>
    <t>104</t>
  </si>
  <si>
    <t>Vacant 7</t>
  </si>
  <si>
    <t>105</t>
  </si>
  <si>
    <t>Vacant 8</t>
  </si>
  <si>
    <t>218</t>
  </si>
  <si>
    <t>Vacant 9</t>
  </si>
  <si>
    <t>221</t>
  </si>
  <si>
    <t>Vacant 10</t>
  </si>
  <si>
    <t>222</t>
  </si>
  <si>
    <t>Vacant 11</t>
  </si>
  <si>
    <t>223</t>
  </si>
  <si>
    <t>Vacant 12</t>
  </si>
  <si>
    <t>228</t>
  </si>
  <si>
    <t>Vacant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</si>
</sst>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4" x14ac:knownFonts="1">
    <font>
      <color theme="1"/>
      <family val="2"/>
      <scheme val="minor"/>
      <sz val="11"/>
      <name val="Calibri"/>
    </font>
    <font>
      <b/>
    </font>
    <font>
      <color rgb="FF0000FF"/>
    </font>
    <font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7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15</v>
      </c>
    </row>
    <row r="10" spans="1:2" x14ac:dyDescent="0.25">
      <c r="A10" t="s">
        <v>16</v>
      </c>
      <c r="B10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42</v>
      </c>
      <c r="B2" s="3" t="s">
        <v>43</v>
      </c>
      <c r="C2" s="3" t="s">
        <v>15</v>
      </c>
      <c r="D2" s="4">
        <v>240</v>
      </c>
      <c r="E2" s="3"/>
      <c r="F2" s="3"/>
      <c r="G2" s="3"/>
      <c r="H2" s="5"/>
      <c r="I2" s="6">
        <v>0</v>
      </c>
      <c r="J2" s="3"/>
      <c r="K2" s="7"/>
      <c r="L2" s="3"/>
      <c r="M2" s="8">
        <v>0</v>
      </c>
      <c r="N2" s="9">
        <f>IFERROR(M2*D2,"")</f>
      </c>
      <c r="O2" s="10">
        <f>IFERROR(M2*12,"")</f>
      </c>
      <c r="P2" s="8"/>
      <c r="Q2" s="9">
        <f>IFERROR(P2*D2,"")</f>
      </c>
      <c r="R2" s="8">
        <v>55</v>
      </c>
      <c r="S2" s="8"/>
      <c r="T2" s="8">
        <v>18</v>
      </c>
      <c r="U2" s="9">
        <f>IFERROR((R2+S2+T2)*D2,"")</f>
      </c>
      <c r="V2" s="10">
        <f>IFERROR(R2+S2+T2,"")</f>
      </c>
      <c r="W2" s="3" t="s">
        <v>44</v>
      </c>
      <c r="X2" s="5">
        <v>2</v>
      </c>
    </row>
    <row r="3" spans="1:24" x14ac:dyDescent="0.25">
      <c r="A3" s="3" t="s">
        <v>45</v>
      </c>
      <c r="B3" s="3" t="s">
        <v>46</v>
      </c>
      <c r="C3" s="3" t="s">
        <v>15</v>
      </c>
      <c r="D3" s="4">
        <v>251</v>
      </c>
      <c r="E3" s="3"/>
      <c r="F3" s="3"/>
      <c r="G3" s="3"/>
      <c r="H3" s="5"/>
      <c r="I3" s="6">
        <v>0</v>
      </c>
      <c r="J3" s="3"/>
      <c r="K3" s="7"/>
      <c r="L3" s="3"/>
      <c r="M3" s="8">
        <v>0</v>
      </c>
      <c r="N3" s="9">
        <f>IFERROR(M3*D3,"")</f>
      </c>
      <c r="O3" s="10">
        <f>IFERROR(M3*12,"")</f>
      </c>
      <c r="P3" s="8"/>
      <c r="Q3" s="9">
        <f>IFERROR(P3*D3,"")</f>
      </c>
      <c r="R3" s="8">
        <v>55</v>
      </c>
      <c r="S3" s="8"/>
      <c r="T3" s="8">
        <v>18</v>
      </c>
      <c r="U3" s="9">
        <f>IFERROR((R3+S3+T3)*D3,"")</f>
      </c>
      <c r="V3" s="10">
        <f>IFERROR(R3+S3+T3,"")</f>
      </c>
      <c r="W3" s="3" t="s">
        <v>44</v>
      </c>
      <c r="X3" s="5">
        <v>2</v>
      </c>
    </row>
    <row r="4" spans="1:24" x14ac:dyDescent="0.25">
      <c r="A4" s="3" t="s">
        <v>47</v>
      </c>
      <c r="B4" s="3" t="s">
        <v>48</v>
      </c>
      <c r="C4" s="3" t="s">
        <v>15</v>
      </c>
      <c r="D4" s="4">
        <v>222</v>
      </c>
      <c r="E4" s="3"/>
      <c r="F4" s="3"/>
      <c r="G4" s="3"/>
      <c r="H4" s="5"/>
      <c r="I4" s="6">
        <v>0</v>
      </c>
      <c r="J4" s="3"/>
      <c r="K4" s="7"/>
      <c r="L4" s="3"/>
      <c r="M4" s="8">
        <v>0</v>
      </c>
      <c r="N4" s="9">
        <f>IFERROR(M4*D4,"")</f>
      </c>
      <c r="O4" s="10">
        <f>IFERROR(M4*12,"")</f>
      </c>
      <c r="P4" s="8"/>
      <c r="Q4" s="9">
        <f>IFERROR(P4*D4,"")</f>
      </c>
      <c r="R4" s="8">
        <v>55</v>
      </c>
      <c r="S4" s="8"/>
      <c r="T4" s="8">
        <v>18</v>
      </c>
      <c r="U4" s="9">
        <f>IFERROR((R4+S4+T4)*D4,"")</f>
      </c>
      <c r="V4" s="10">
        <f>IFERROR(R4+S4+T4,"")</f>
      </c>
      <c r="W4" s="3" t="s">
        <v>44</v>
      </c>
      <c r="X4" s="5">
        <v>2</v>
      </c>
    </row>
    <row r="5" spans="1:24" x14ac:dyDescent="0.25">
      <c r="A5" s="3" t="s">
        <v>49</v>
      </c>
      <c r="B5" s="3" t="s">
        <v>50</v>
      </c>
      <c r="C5" s="3" t="s">
        <v>15</v>
      </c>
      <c r="D5" s="4">
        <v>205</v>
      </c>
      <c r="E5" s="3"/>
      <c r="F5" s="3"/>
      <c r="G5" s="3"/>
      <c r="H5" s="5"/>
      <c r="I5" s="6">
        <v>0</v>
      </c>
      <c r="J5" s="3"/>
      <c r="K5" s="7"/>
      <c r="L5" s="3"/>
      <c r="M5" s="8">
        <v>0</v>
      </c>
      <c r="N5" s="9">
        <f>IFERROR(M5*D5,"")</f>
      </c>
      <c r="O5" s="10">
        <f>IFERROR(M5*12,"")</f>
      </c>
      <c r="P5" s="8"/>
      <c r="Q5" s="9">
        <f>IFERROR(P5*D5,"")</f>
      </c>
      <c r="R5" s="8">
        <v>55</v>
      </c>
      <c r="S5" s="8"/>
      <c r="T5" s="8">
        <v>18</v>
      </c>
      <c r="U5" s="9">
        <f>IFERROR((R5+S5+T5)*D5,"")</f>
      </c>
      <c r="V5" s="10">
        <f>IFERROR(R5+S5+T5,"")</f>
      </c>
      <c r="W5" s="3" t="s">
        <v>44</v>
      </c>
      <c r="X5" s="5">
        <v>2</v>
      </c>
    </row>
    <row r="6" spans="1:24" x14ac:dyDescent="0.25">
      <c r="A6" s="3" t="s">
        <v>51</v>
      </c>
      <c r="B6" s="3" t="s">
        <v>52</v>
      </c>
      <c r="C6" s="3" t="s">
        <v>15</v>
      </c>
      <c r="D6" s="4">
        <v>497</v>
      </c>
      <c r="E6" s="3"/>
      <c r="F6" s="3"/>
      <c r="G6" s="3"/>
      <c r="H6" s="5"/>
      <c r="I6" s="6">
        <v>0</v>
      </c>
      <c r="J6" s="3"/>
      <c r="K6" s="7"/>
      <c r="L6" s="3"/>
      <c r="M6" s="8">
        <v>0</v>
      </c>
      <c r="N6" s="9">
        <f>IFERROR(M6*D6,"")</f>
      </c>
      <c r="O6" s="10">
        <f>IFERROR(M6*12,"")</f>
      </c>
      <c r="P6" s="8"/>
      <c r="Q6" s="9">
        <f>IFERROR(P6*D6,"")</f>
      </c>
      <c r="R6" s="8">
        <v>55</v>
      </c>
      <c r="S6" s="8"/>
      <c r="T6" s="8">
        <v>18</v>
      </c>
      <c r="U6" s="9">
        <f>IFERROR((R6+S6+T6)*D6,"")</f>
      </c>
      <c r="V6" s="10">
        <f>IFERROR(R6+S6+T6,"")</f>
      </c>
      <c r="W6" s="3" t="s">
        <v>44</v>
      </c>
      <c r="X6" s="5">
        <v>2</v>
      </c>
    </row>
    <row r="7" spans="1:24" x14ac:dyDescent="0.25">
      <c r="A7" s="3" t="s">
        <v>53</v>
      </c>
      <c r="B7" s="3" t="s">
        <v>54</v>
      </c>
      <c r="C7" s="3" t="s">
        <v>15</v>
      </c>
      <c r="D7" s="4">
        <v>465</v>
      </c>
      <c r="E7" s="3"/>
      <c r="F7" s="3"/>
      <c r="G7" s="3"/>
      <c r="H7" s="5"/>
      <c r="I7" s="6">
        <v>0</v>
      </c>
      <c r="J7" s="3"/>
      <c r="K7" s="7"/>
      <c r="L7" s="3"/>
      <c r="M7" s="8">
        <v>0</v>
      </c>
      <c r="N7" s="9">
        <f>IFERROR(M7*D7,"")</f>
      </c>
      <c r="O7" s="10">
        <f>IFERROR(M7*12,"")</f>
      </c>
      <c r="P7" s="8"/>
      <c r="Q7" s="9">
        <f>IFERROR(P7*D7,"")</f>
      </c>
      <c r="R7" s="8">
        <v>55</v>
      </c>
      <c r="S7" s="8"/>
      <c r="T7" s="8">
        <v>18</v>
      </c>
      <c r="U7" s="9">
        <f>IFERROR((R7+S7+T7)*D7,"")</f>
      </c>
      <c r="V7" s="10">
        <f>IFERROR(R7+S7+T7,"")</f>
      </c>
      <c r="W7" s="3" t="s">
        <v>44</v>
      </c>
      <c r="X7" s="5">
        <v>2</v>
      </c>
    </row>
    <row r="8" spans="1:24" x14ac:dyDescent="0.25">
      <c r="A8" s="3" t="s">
        <v>55</v>
      </c>
      <c r="B8" s="3" t="s">
        <v>56</v>
      </c>
      <c r="C8" s="3" t="s">
        <v>15</v>
      </c>
      <c r="D8" s="4">
        <v>1324</v>
      </c>
      <c r="E8" s="3"/>
      <c r="F8" s="3"/>
      <c r="G8" s="3"/>
      <c r="H8" s="5"/>
      <c r="I8" s="6">
        <v>0</v>
      </c>
      <c r="J8" s="3"/>
      <c r="K8" s="7"/>
      <c r="L8" s="3"/>
      <c r="M8" s="8">
        <v>0</v>
      </c>
      <c r="N8" s="9">
        <f>IFERROR(M8*D8,"")</f>
      </c>
      <c r="O8" s="10">
        <f>IFERROR(M8*12,"")</f>
      </c>
      <c r="P8" s="8"/>
      <c r="Q8" s="9">
        <f>IFERROR(P8*D8,"")</f>
      </c>
      <c r="R8" s="8">
        <v>55</v>
      </c>
      <c r="S8" s="8"/>
      <c r="T8" s="8">
        <v>18</v>
      </c>
      <c r="U8" s="9">
        <f>IFERROR((R8+S8+T8)*D8,"")</f>
      </c>
      <c r="V8" s="10">
        <f>IFERROR(R8+S8+T8,"")</f>
      </c>
      <c r="W8" s="3" t="s">
        <v>44</v>
      </c>
      <c r="X8" s="5">
        <v>2</v>
      </c>
    </row>
    <row r="9" spans="1:24" x14ac:dyDescent="0.25">
      <c r="A9" s="3" t="s">
        <v>57</v>
      </c>
      <c r="B9" s="3" t="s">
        <v>58</v>
      </c>
      <c r="C9" s="3" t="s">
        <v>15</v>
      </c>
      <c r="D9" s="4">
        <v>712</v>
      </c>
      <c r="E9" s="3"/>
      <c r="F9" s="3"/>
      <c r="G9" s="3"/>
      <c r="H9" s="5"/>
      <c r="I9" s="6">
        <v>0</v>
      </c>
      <c r="J9" s="3"/>
      <c r="K9" s="7"/>
      <c r="L9" s="3"/>
      <c r="M9" s="8">
        <v>0</v>
      </c>
      <c r="N9" s="9">
        <f>IFERROR(M9*D9,"")</f>
      </c>
      <c r="O9" s="10">
        <f>IFERROR(M9*12,"")</f>
      </c>
      <c r="P9" s="8"/>
      <c r="Q9" s="9">
        <f>IFERROR(P9*D9,"")</f>
      </c>
      <c r="R9" s="8">
        <v>55</v>
      </c>
      <c r="S9" s="8"/>
      <c r="T9" s="8">
        <v>18</v>
      </c>
      <c r="U9" s="9">
        <f>IFERROR((R9+S9+T9)*D9,"")</f>
      </c>
      <c r="V9" s="10">
        <f>IFERROR(R9+S9+T9,"")</f>
      </c>
      <c r="W9" s="3" t="s">
        <v>44</v>
      </c>
      <c r="X9" s="5">
        <v>2</v>
      </c>
    </row>
    <row r="10" spans="1:24" x14ac:dyDescent="0.25">
      <c r="A10" s="3" t="s">
        <v>59</v>
      </c>
      <c r="B10" s="3" t="s">
        <v>60</v>
      </c>
      <c r="C10" s="3" t="s">
        <v>15</v>
      </c>
      <c r="D10" s="4">
        <v>1464</v>
      </c>
      <c r="E10" s="3"/>
      <c r="F10" s="3"/>
      <c r="G10" s="3"/>
      <c r="H10" s="5"/>
      <c r="I10" s="6">
        <v>0</v>
      </c>
      <c r="J10" s="3"/>
      <c r="K10" s="7"/>
      <c r="L10" s="3"/>
      <c r="M10" s="8">
        <v>0</v>
      </c>
      <c r="N10" s="9">
        <f>IFERROR(M10*D10,"")</f>
      </c>
      <c r="O10" s="10">
        <f>IFERROR(M10*12,"")</f>
      </c>
      <c r="P10" s="8"/>
      <c r="Q10" s="9">
        <f>IFERROR(P10*D10,"")</f>
      </c>
      <c r="R10" s="8">
        <v>165</v>
      </c>
      <c r="S10" s="8"/>
      <c r="T10" s="8">
        <v>18</v>
      </c>
      <c r="U10" s="9">
        <f>IFERROR((R10+S10+T10)*D10,"")</f>
      </c>
      <c r="V10" s="10">
        <f>IFERROR(R10+S10+T10,"")</f>
      </c>
      <c r="W10" s="3" t="s">
        <v>61</v>
      </c>
      <c r="X10" s="5">
        <v>3</v>
      </c>
    </row>
    <row r="11" spans="1:24" x14ac:dyDescent="0.25">
      <c r="A11" s="3" t="s">
        <v>62</v>
      </c>
      <c r="B11" s="3" t="s">
        <v>63</v>
      </c>
      <c r="C11" s="3" t="s">
        <v>15</v>
      </c>
      <c r="D11" s="4">
        <v>3799</v>
      </c>
      <c r="E11" s="3"/>
      <c r="F11" s="3"/>
      <c r="G11" s="3"/>
      <c r="H11" s="5"/>
      <c r="I11" s="6">
        <v>0</v>
      </c>
      <c r="J11" s="3"/>
      <c r="K11" s="7"/>
      <c r="L11" s="3"/>
      <c r="M11" s="8">
        <v>0</v>
      </c>
      <c r="N11" s="9">
        <f>IFERROR(M11*D11,"")</f>
      </c>
      <c r="O11" s="10">
        <f>IFERROR(M11*12,"")</f>
      </c>
      <c r="P11" s="8"/>
      <c r="Q11" s="9">
        <f>IFERROR(P11*D11,"")</f>
      </c>
      <c r="R11" s="8">
        <v>165</v>
      </c>
      <c r="S11" s="8"/>
      <c r="T11" s="8">
        <v>18</v>
      </c>
      <c r="U11" s="9">
        <f>IFERROR((R11+S11+T11)*D11,"")</f>
      </c>
      <c r="V11" s="10">
        <f>IFERROR(R11+S11+T11,"")</f>
      </c>
      <c r="W11" s="3" t="s">
        <v>61</v>
      </c>
      <c r="X11" s="5">
        <v>3</v>
      </c>
    </row>
    <row r="12" spans="1:24" x14ac:dyDescent="0.25">
      <c r="A12" s="3" t="s">
        <v>64</v>
      </c>
      <c r="B12" s="3" t="s">
        <v>65</v>
      </c>
      <c r="C12" s="3" t="s">
        <v>15</v>
      </c>
      <c r="D12" s="4">
        <v>1499</v>
      </c>
      <c r="E12" s="3"/>
      <c r="F12" s="3"/>
      <c r="G12" s="3"/>
      <c r="H12" s="5"/>
      <c r="I12" s="6">
        <v>0</v>
      </c>
      <c r="J12" s="3"/>
      <c r="K12" s="7"/>
      <c r="L12" s="3"/>
      <c r="M12" s="8">
        <v>0</v>
      </c>
      <c r="N12" s="9">
        <f>IFERROR(M12*D12,"")</f>
      </c>
      <c r="O12" s="10">
        <f>IFERROR(M12*12,"")</f>
      </c>
      <c r="P12" s="8"/>
      <c r="Q12" s="9">
        <f>IFERROR(P12*D12,"")</f>
      </c>
      <c r="R12" s="8">
        <v>165</v>
      </c>
      <c r="S12" s="8"/>
      <c r="T12" s="8">
        <v>18</v>
      </c>
      <c r="U12" s="9">
        <f>IFERROR((R12+S12+T12)*D12,"")</f>
      </c>
      <c r="V12" s="10">
        <f>IFERROR(R12+S12+T12,"")</f>
      </c>
      <c r="W12" s="3" t="s">
        <v>61</v>
      </c>
      <c r="X12" s="5">
        <v>3</v>
      </c>
    </row>
    <row r="13" spans="1:24" x14ac:dyDescent="0.25">
      <c r="A13" s="3" t="s">
        <v>66</v>
      </c>
      <c r="B13" s="3" t="s">
        <v>67</v>
      </c>
      <c r="C13" s="3" t="s">
        <v>15</v>
      </c>
      <c r="D13" s="4">
        <v>447</v>
      </c>
      <c r="E13" s="3" t="s">
        <v>44</v>
      </c>
      <c r="F13" s="3" t="s">
        <v>61</v>
      </c>
      <c r="G13" s="3"/>
      <c r="H13" s="5">
        <v>26</v>
      </c>
      <c r="I13" s="6">
        <v>2</v>
      </c>
      <c r="J13" s="3" t="s">
        <v>68</v>
      </c>
      <c r="K13" s="7">
        <v>0.03</v>
      </c>
      <c r="L13" s="3" t="s">
        <v>69</v>
      </c>
      <c r="M13" s="8">
        <v>3.25</v>
      </c>
      <c r="N13" s="9">
        <f>IFERROR(M13*D13,"")</f>
      </c>
      <c r="O13" s="10">
        <f>IFERROR(M13*12,"")</f>
      </c>
      <c r="P13" s="8">
        <v>0</v>
      </c>
      <c r="Q13" s="9">
        <f>IFERROR(P13*D13,"")</f>
      </c>
      <c r="R13" s="8">
        <v>25</v>
      </c>
      <c r="S13" s="8"/>
      <c r="T13" s="8">
        <v>18</v>
      </c>
      <c r="U13" s="9">
        <f>IFERROR((R13+S13+T13)*D13,"")</f>
      </c>
      <c r="V13" s="10">
        <f>IFERROR(R13+S13+T13,"")</f>
      </c>
      <c r="W13" s="3" t="s">
        <v>44</v>
      </c>
      <c r="X13" s="5">
        <v>1</v>
      </c>
    </row>
    <row r="14" spans="1:24" x14ac:dyDescent="0.25">
      <c r="A14" s="3" t="s">
        <v>70</v>
      </c>
      <c r="B14" s="3" t="s">
        <v>67</v>
      </c>
      <c r="C14" s="3" t="s">
        <v>15</v>
      </c>
      <c r="D14" s="4">
        <v>503</v>
      </c>
      <c r="E14" s="3" t="s">
        <v>61</v>
      </c>
      <c r="F14" s="3" t="s">
        <v>71</v>
      </c>
      <c r="G14" s="3"/>
      <c r="H14" s="5">
        <v>26</v>
      </c>
      <c r="I14" s="6">
        <v>2</v>
      </c>
      <c r="J14" s="3" t="s">
        <v>72</v>
      </c>
      <c r="K14" s="7">
        <v>0.03</v>
      </c>
      <c r="L14" s="3" t="s">
        <v>69</v>
      </c>
      <c r="M14" s="8">
        <v>3</v>
      </c>
      <c r="N14" s="9">
        <f>IFERROR(M14*D14,"")</f>
      </c>
      <c r="O14" s="10">
        <f>IFERROR(M14*12,"")</f>
      </c>
      <c r="P14" s="8">
        <v>0</v>
      </c>
      <c r="Q14" s="9">
        <f>IFERROR(P14*D14,"")</f>
      </c>
      <c r="R14" s="8">
        <v>25</v>
      </c>
      <c r="S14" s="8"/>
      <c r="T14" s="8"/>
      <c r="U14" s="9">
        <f>IFERROR((R14+S14+T14)*D14,"")</f>
      </c>
      <c r="V14" s="10">
        <f>IFERROR(R14+S14+T14,"")</f>
      </c>
      <c r="W14" s="3" t="s">
        <v>61</v>
      </c>
      <c r="X14" s="5">
        <v>1</v>
      </c>
    </row>
    <row r="15" spans="1:24" x14ac:dyDescent="0.25">
      <c r="A15" s="3" t="s">
        <v>73</v>
      </c>
      <c r="B15" s="3" t="s">
        <v>74</v>
      </c>
      <c r="C15" s="3" t="s">
        <v>15</v>
      </c>
      <c r="D15" s="4">
        <v>481</v>
      </c>
      <c r="E15" s="3" t="s">
        <v>44</v>
      </c>
      <c r="F15" s="3" t="s">
        <v>71</v>
      </c>
      <c r="G15" s="3"/>
      <c r="H15" s="5">
        <v>26</v>
      </c>
      <c r="I15" s="6">
        <v>2</v>
      </c>
      <c r="J15" s="3" t="s">
        <v>72</v>
      </c>
      <c r="K15" s="7">
        <v>0.03</v>
      </c>
      <c r="L15" s="3" t="s">
        <v>69</v>
      </c>
      <c r="M15" s="8">
        <v>3.75</v>
      </c>
      <c r="N15" s="9">
        <f>IFERROR(M15*D15,"")</f>
      </c>
      <c r="O15" s="10">
        <f>IFERROR(M15*12,"")</f>
      </c>
      <c r="P15" s="8"/>
      <c r="Q15" s="9">
        <f>IFERROR(P15*D15,"")</f>
      </c>
      <c r="R15" s="8">
        <v>5</v>
      </c>
      <c r="S15" s="8"/>
      <c r="T15" s="8"/>
      <c r="U15" s="9">
        <f>IFERROR((R15+S15+T15)*D15,"")</f>
      </c>
      <c r="V15" s="10">
        <f>IFERROR(R15+S15+T15,"")</f>
      </c>
      <c r="W15" s="3" t="s">
        <v>71</v>
      </c>
      <c r="X15" s="5">
        <v>1</v>
      </c>
    </row>
    <row r="16" spans="1:24" x14ac:dyDescent="0.25">
      <c r="A16" s="3" t="s">
        <v>75</v>
      </c>
      <c r="B16" s="3" t="s">
        <v>74</v>
      </c>
      <c r="C16" s="3" t="s">
        <v>15</v>
      </c>
      <c r="D16" s="4">
        <v>247</v>
      </c>
      <c r="E16" s="3" t="s">
        <v>76</v>
      </c>
      <c r="F16" s="3" t="s">
        <v>61</v>
      </c>
      <c r="G16" s="3"/>
      <c r="H16" s="5">
        <v>26</v>
      </c>
      <c r="I16" s="6">
        <v>2</v>
      </c>
      <c r="J16" s="3" t="s">
        <v>68</v>
      </c>
      <c r="K16" s="7">
        <v>0.03</v>
      </c>
      <c r="L16" s="3" t="s">
        <v>69</v>
      </c>
      <c r="M16" s="8">
        <v>3.75</v>
      </c>
      <c r="N16" s="9">
        <f>IFERROR(M16*D16,"")</f>
      </c>
      <c r="O16" s="10">
        <f>IFERROR(M16*12,"")</f>
      </c>
      <c r="P16" s="8"/>
      <c r="Q16" s="9">
        <f>IFERROR(P16*D16,"")</f>
      </c>
      <c r="R16" s="8">
        <v>5</v>
      </c>
      <c r="S16" s="8"/>
      <c r="T16" s="8"/>
      <c r="U16" s="9">
        <f>IFERROR((R16+S16+T16)*D16,"")</f>
      </c>
      <c r="V16" s="10">
        <f>IFERROR(R16+S16+T16,"")</f>
      </c>
      <c r="W16" s="3" t="s">
        <v>61</v>
      </c>
      <c r="X16" s="5">
        <v>1</v>
      </c>
    </row>
    <row r="17" spans="1:24" x14ac:dyDescent="0.25">
      <c r="A17" s="3" t="s">
        <v>77</v>
      </c>
      <c r="B17" s="3" t="s">
        <v>74</v>
      </c>
      <c r="C17" s="3" t="s">
        <v>15</v>
      </c>
      <c r="D17" s="4">
        <v>1022</v>
      </c>
      <c r="E17" s="3" t="s">
        <v>78</v>
      </c>
      <c r="F17" s="3" t="s">
        <v>79</v>
      </c>
      <c r="G17" s="3"/>
      <c r="H17" s="5">
        <v>26</v>
      </c>
      <c r="I17" s="6">
        <v>2</v>
      </c>
      <c r="J17" s="3" t="s">
        <v>80</v>
      </c>
      <c r="K17" s="7">
        <v>0.03</v>
      </c>
      <c r="L17" s="3" t="s">
        <v>69</v>
      </c>
      <c r="M17" s="8">
        <v>3.5</v>
      </c>
      <c r="N17" s="9">
        <f>IFERROR(M17*D17,"")</f>
      </c>
      <c r="O17" s="10">
        <f>IFERROR(M17*12,"")</f>
      </c>
      <c r="P17" s="8">
        <v>0</v>
      </c>
      <c r="Q17" s="9">
        <f>IFERROR(P17*D17,"")</f>
      </c>
      <c r="R17" s="8">
        <v>5</v>
      </c>
      <c r="S17" s="8"/>
      <c r="T17" s="8"/>
      <c r="U17" s="9">
        <f>IFERROR((R17+S17+T17)*D17,"")</f>
      </c>
      <c r="V17" s="10">
        <f>IFERROR(R17+S17+T17,"")</f>
      </c>
      <c r="W17" s="3" t="s">
        <v>79</v>
      </c>
      <c r="X17" s="5">
        <v>1</v>
      </c>
    </row>
    <row r="18" spans="1:24" x14ac:dyDescent="0.25">
      <c r="A18" s="3" t="s">
        <v>81</v>
      </c>
      <c r="B18" s="3" t="s">
        <v>74</v>
      </c>
      <c r="C18" s="3" t="s">
        <v>15</v>
      </c>
      <c r="D18" s="4">
        <v>205</v>
      </c>
      <c r="E18" s="3" t="s">
        <v>78</v>
      </c>
      <c r="F18" s="3" t="s">
        <v>79</v>
      </c>
      <c r="G18" s="3"/>
      <c r="H18" s="5">
        <v>26</v>
      </c>
      <c r="I18" s="6">
        <v>2</v>
      </c>
      <c r="J18" s="3" t="s">
        <v>80</v>
      </c>
      <c r="K18" s="7">
        <v>0.03</v>
      </c>
      <c r="L18" s="3" t="s">
        <v>69</v>
      </c>
      <c r="M18" s="8">
        <v>3.3333333333333335</v>
      </c>
      <c r="N18" s="9">
        <f>IFERROR(M18*D18,"")</f>
      </c>
      <c r="O18" s="10">
        <f>IFERROR(M18*12,"")</f>
      </c>
      <c r="P18" s="8"/>
      <c r="Q18" s="9">
        <f>IFERROR(P18*D18,"")</f>
      </c>
      <c r="R18" s="8">
        <v>5</v>
      </c>
      <c r="S18" s="8"/>
      <c r="T18" s="8"/>
      <c r="U18" s="9">
        <f>IFERROR((R18+S18+T18)*D18,"")</f>
      </c>
      <c r="V18" s="10">
        <f>IFERROR(R18+S18+T18,"")</f>
      </c>
      <c r="W18" s="3" t="s">
        <v>79</v>
      </c>
      <c r="X18" s="5">
        <v>1</v>
      </c>
    </row>
    <row r="19" spans="1:24" x14ac:dyDescent="0.25">
      <c r="A19" s="3" t="s">
        <v>82</v>
      </c>
      <c r="B19" s="3" t="s">
        <v>74</v>
      </c>
      <c r="C19" s="3" t="s">
        <v>15</v>
      </c>
      <c r="D19" s="4">
        <v>503</v>
      </c>
      <c r="E19" s="3" t="s">
        <v>68</v>
      </c>
      <c r="F19" s="3" t="s">
        <v>72</v>
      </c>
      <c r="G19" s="3"/>
      <c r="H19" s="5">
        <v>26</v>
      </c>
      <c r="I19" s="6">
        <v>2</v>
      </c>
      <c r="J19" s="3" t="s">
        <v>83</v>
      </c>
      <c r="K19" s="7">
        <v>0.03</v>
      </c>
      <c r="L19" s="3" t="s">
        <v>69</v>
      </c>
      <c r="M19" s="8">
        <v>3.5</v>
      </c>
      <c r="N19" s="9">
        <f>IFERROR(M19*D19,"")</f>
      </c>
      <c r="O19" s="10">
        <f>IFERROR(M19*12,"")</f>
      </c>
      <c r="P19" s="8">
        <v>2</v>
      </c>
      <c r="Q19" s="9">
        <f>IFERROR(P19*D19,"")</f>
      </c>
      <c r="R19" s="8">
        <v>5</v>
      </c>
      <c r="S19" s="8"/>
      <c r="T19" s="8"/>
      <c r="U19" s="9">
        <f>IFERROR((R19+S19+T19)*D19,"")</f>
      </c>
      <c r="V19" s="10">
        <f>IFERROR(R19+S19+T19,"")</f>
      </c>
      <c r="W19" s="3" t="s">
        <v>72</v>
      </c>
      <c r="X19" s="5">
        <v>1</v>
      </c>
    </row>
    <row r="20" spans="1:24" x14ac:dyDescent="0.25">
      <c r="A20" s="3" t="s">
        <v>84</v>
      </c>
      <c r="B20" s="3" t="s">
        <v>85</v>
      </c>
      <c r="C20" s="3" t="s">
        <v>15</v>
      </c>
      <c r="D20" s="4">
        <v>2717</v>
      </c>
      <c r="E20" s="3" t="s">
        <v>68</v>
      </c>
      <c r="F20" s="3" t="s">
        <v>72</v>
      </c>
      <c r="G20" s="3"/>
      <c r="H20" s="5">
        <v>26</v>
      </c>
      <c r="I20" s="6">
        <v>2</v>
      </c>
      <c r="J20" s="3" t="s">
        <v>83</v>
      </c>
      <c r="K20" s="7">
        <v>0.03</v>
      </c>
      <c r="L20" s="3" t="s">
        <v>69</v>
      </c>
      <c r="M20" s="8">
        <v>4</v>
      </c>
      <c r="N20" s="9">
        <f>IFERROR(M20*D20,"")</f>
      </c>
      <c r="O20" s="10">
        <f>IFERROR(M20*12,"")</f>
      </c>
      <c r="P20" s="8">
        <v>2</v>
      </c>
      <c r="Q20" s="9">
        <f>IFERROR(P20*D20,"")</f>
      </c>
      <c r="R20" s="8">
        <v>5</v>
      </c>
      <c r="S20" s="8"/>
      <c r="T20" s="8"/>
      <c r="U20" s="9">
        <f>IFERROR((R20+S20+T20)*D20,"")</f>
      </c>
      <c r="V20" s="10">
        <f>IFERROR(R20+S20+T20,"")</f>
      </c>
      <c r="W20" s="3" t="s">
        <v>72</v>
      </c>
      <c r="X20" s="5">
        <v>1</v>
      </c>
    </row>
    <row r="21" spans="1:24" x14ac:dyDescent="0.25">
      <c r="A21" s="3" t="s">
        <v>59</v>
      </c>
      <c r="B21" s="3" t="s">
        <v>86</v>
      </c>
      <c r="C21" s="3" t="s">
        <v>15</v>
      </c>
      <c r="D21" s="4">
        <v>1464</v>
      </c>
      <c r="E21" s="3" t="s">
        <v>78</v>
      </c>
      <c r="F21" s="3" t="s">
        <v>79</v>
      </c>
      <c r="G21" s="3"/>
      <c r="H21" s="5">
        <v>39</v>
      </c>
      <c r="I21" s="6">
        <v>3</v>
      </c>
      <c r="J21" s="3" t="s">
        <v>87</v>
      </c>
      <c r="K21" s="7">
        <v>0.03</v>
      </c>
      <c r="L21" s="3" t="s">
        <v>69</v>
      </c>
      <c r="M21" s="8">
        <v>3.75</v>
      </c>
      <c r="N21" s="9">
        <f>IFERROR(M21*D21,"")</f>
      </c>
      <c r="O21" s="10">
        <f>IFERROR(M21*12,"")</f>
      </c>
      <c r="P21" s="8">
        <v>3</v>
      </c>
      <c r="Q21" s="9">
        <f>IFERROR(P21*D21,"")</f>
      </c>
      <c r="R21" s="8">
        <v>5</v>
      </c>
      <c r="S21" s="8"/>
      <c r="T21" s="8"/>
      <c r="U21" s="9">
        <f>IFERROR((R21+S21+T21)*D21,"")</f>
      </c>
      <c r="V21" s="10">
        <f>IFERROR(R21+S21+T21,"")</f>
      </c>
      <c r="W21" s="3" t="s">
        <v>79</v>
      </c>
      <c r="X21" s="5">
        <v>1</v>
      </c>
    </row>
    <row r="22" spans="1:24" x14ac:dyDescent="0.25">
      <c r="A22" s="3" t="s">
        <v>88</v>
      </c>
      <c r="B22" s="3" t="s">
        <v>85</v>
      </c>
      <c r="C22" s="3" t="s">
        <v>15</v>
      </c>
      <c r="D22" s="4">
        <v>1153</v>
      </c>
      <c r="E22" s="3" t="s">
        <v>44</v>
      </c>
      <c r="F22" s="3" t="s">
        <v>71</v>
      </c>
      <c r="G22" s="3"/>
      <c r="H22" s="5">
        <v>26</v>
      </c>
      <c r="I22" s="6">
        <v>2</v>
      </c>
      <c r="J22" s="3" t="s">
        <v>72</v>
      </c>
      <c r="K22" s="7">
        <v>0.03</v>
      </c>
      <c r="L22" s="3" t="s">
        <v>69</v>
      </c>
      <c r="M22" s="8">
        <v>3.75</v>
      </c>
      <c r="N22" s="9">
        <f>IFERROR(M22*D22,"")</f>
      </c>
      <c r="O22" s="10">
        <f>IFERROR(M22*12,"")</f>
      </c>
      <c r="P22" s="8"/>
      <c r="Q22" s="9">
        <f>IFERROR(P22*D22,"")</f>
      </c>
      <c r="R22" s="8">
        <v>5</v>
      </c>
      <c r="S22" s="8"/>
      <c r="T22" s="8"/>
      <c r="U22" s="9">
        <f>IFERROR((R22+S22+T22)*D22,"")</f>
      </c>
      <c r="V22" s="10">
        <f>IFERROR(R22+S22+T22,"")</f>
      </c>
      <c r="W22" s="3" t="s">
        <v>71</v>
      </c>
      <c r="X22" s="5">
        <v>1</v>
      </c>
    </row>
    <row r="23" spans="1:24" x14ac:dyDescent="0.25">
      <c r="A23" s="3" t="s">
        <v>89</v>
      </c>
      <c r="B23" s="3" t="s">
        <v>90</v>
      </c>
      <c r="C23" s="3" t="s">
        <v>15</v>
      </c>
      <c r="D23" s="4">
        <v>2101</v>
      </c>
      <c r="E23" s="3" t="s">
        <v>91</v>
      </c>
      <c r="F23" s="3" t="s">
        <v>92</v>
      </c>
      <c r="G23" s="3"/>
      <c r="H23" s="5">
        <v>26</v>
      </c>
      <c r="I23" s="6">
        <v>2</v>
      </c>
      <c r="J23" s="3" t="s">
        <v>79</v>
      </c>
      <c r="K23" s="7">
        <v>0.03</v>
      </c>
      <c r="L23" s="3" t="s">
        <v>69</v>
      </c>
      <c r="M23" s="8">
        <v>4</v>
      </c>
      <c r="N23" s="9">
        <f>IFERROR(M23*D23,"")</f>
      </c>
      <c r="O23" s="10">
        <f>IFERROR(M23*12,"")</f>
      </c>
      <c r="P23" s="8">
        <v>2</v>
      </c>
      <c r="Q23" s="9">
        <f>IFERROR(P23*D23,"")</f>
      </c>
      <c r="R23" s="8">
        <v>5</v>
      </c>
      <c r="S23" s="8"/>
      <c r="T23" s="8"/>
      <c r="U23" s="9">
        <f>IFERROR((R23+S23+T23)*D23,"")</f>
      </c>
      <c r="V23" s="10">
        <f>IFERROR(R23+S23+T23,"")</f>
      </c>
      <c r="W23" s="3" t="s">
        <v>92</v>
      </c>
      <c r="X23" s="5">
        <v>1</v>
      </c>
    </row>
    <row r="24" spans="1:24" x14ac:dyDescent="0.25">
      <c r="A24" s="3" t="s">
        <v>55</v>
      </c>
      <c r="B24" s="3" t="s">
        <v>93</v>
      </c>
      <c r="C24" s="3" t="s">
        <v>15</v>
      </c>
      <c r="D24" s="4">
        <v>1324</v>
      </c>
      <c r="E24" s="3" t="s">
        <v>78</v>
      </c>
      <c r="F24" s="3" t="s">
        <v>79</v>
      </c>
      <c r="G24" s="3"/>
      <c r="H24" s="5">
        <v>26</v>
      </c>
      <c r="I24" s="6">
        <v>2</v>
      </c>
      <c r="J24" s="3" t="s">
        <v>80</v>
      </c>
      <c r="K24" s="7">
        <v>0.03</v>
      </c>
      <c r="L24" s="3" t="s">
        <v>69</v>
      </c>
      <c r="M24" s="8">
        <v>3.5</v>
      </c>
      <c r="N24" s="9">
        <f>IFERROR(M24*D24,"")</f>
      </c>
      <c r="O24" s="10">
        <f>IFERROR(M24*12,"")</f>
      </c>
      <c r="P24" s="8">
        <v>2</v>
      </c>
      <c r="Q24" s="9">
        <f>IFERROR(P24*D24,"")</f>
      </c>
      <c r="R24" s="8">
        <v>5</v>
      </c>
      <c r="S24" s="8"/>
      <c r="T24" s="8"/>
      <c r="U24" s="9">
        <f>IFERROR((R24+S24+T24)*D24,"")</f>
      </c>
      <c r="V24" s="10">
        <f>IFERROR(R24+S24+T24,"")</f>
      </c>
      <c r="W24" s="3" t="s">
        <v>79</v>
      </c>
      <c r="X24" s="5">
        <v>1</v>
      </c>
    </row>
    <row r="25" spans="1:24" x14ac:dyDescent="0.25">
      <c r="A25" s="3" t="s">
        <v>57</v>
      </c>
      <c r="B25" s="3" t="s">
        <v>93</v>
      </c>
      <c r="C25" s="3" t="s">
        <v>15</v>
      </c>
      <c r="D25" s="4">
        <v>712</v>
      </c>
      <c r="E25" s="3" t="s">
        <v>92</v>
      </c>
      <c r="F25" s="3" t="s">
        <v>78</v>
      </c>
      <c r="G25" s="3"/>
      <c r="H25" s="5">
        <v>13</v>
      </c>
      <c r="I25" s="6">
        <v>2</v>
      </c>
      <c r="J25" s="3" t="s">
        <v>94</v>
      </c>
      <c r="K25" s="7">
        <v>0.03</v>
      </c>
      <c r="L25" s="3" t="s">
        <v>69</v>
      </c>
      <c r="M25" s="8">
        <v>3.5</v>
      </c>
      <c r="N25" s="9">
        <f>IFERROR(M25*D25,"")</f>
      </c>
      <c r="O25" s="10">
        <f>IFERROR(M25*12,"")</f>
      </c>
      <c r="P25" s="8">
        <v>1</v>
      </c>
      <c r="Q25" s="9">
        <f>IFERROR(P25*D25,"")</f>
      </c>
      <c r="R25" s="8">
        <v>5</v>
      </c>
      <c r="S25" s="8"/>
      <c r="T25" s="8"/>
      <c r="U25" s="9">
        <f>IFERROR((R25+S25+T25)*D25,"")</f>
      </c>
      <c r="V25" s="10">
        <f>IFERROR(R25+S25+T25,"")</f>
      </c>
      <c r="W25" s="3" t="s">
        <v>78</v>
      </c>
      <c r="X25" s="5">
        <v>1</v>
      </c>
    </row>
    <row r="26" spans="1:24" x14ac:dyDescent="0.25">
      <c r="A26" s="3" t="s">
        <v>51</v>
      </c>
      <c r="B26" s="3" t="s">
        <v>93</v>
      </c>
      <c r="C26" s="3" t="s">
        <v>15</v>
      </c>
      <c r="D26" s="4">
        <v>497</v>
      </c>
      <c r="E26" s="3" t="s">
        <v>71</v>
      </c>
      <c r="F26" s="3" t="s">
        <v>68</v>
      </c>
      <c r="G26" s="3"/>
      <c r="H26" s="5">
        <v>26</v>
      </c>
      <c r="I26" s="6">
        <v>2</v>
      </c>
      <c r="J26" s="3" t="s">
        <v>91</v>
      </c>
      <c r="K26" s="7">
        <v>0.03</v>
      </c>
      <c r="L26" s="3" t="s">
        <v>69</v>
      </c>
      <c r="M26" s="8">
        <v>3.5</v>
      </c>
      <c r="N26" s="9">
        <f>IFERROR(M26*D26,"")</f>
      </c>
      <c r="O26" s="10">
        <f>IFERROR(M26*12,"")</f>
      </c>
      <c r="P26" s="8">
        <v>2</v>
      </c>
      <c r="Q26" s="9">
        <f>IFERROR(P26*D26,"")</f>
      </c>
      <c r="R26" s="8">
        <v>5</v>
      </c>
      <c r="S26" s="8"/>
      <c r="T26" s="8"/>
      <c r="U26" s="9">
        <f>IFERROR((R26+S26+T26)*D26,"")</f>
      </c>
      <c r="V26" s="10">
        <f>IFERROR(R26+S26+T26,"")</f>
      </c>
      <c r="W26" s="3" t="s">
        <v>68</v>
      </c>
      <c r="X26" s="5">
        <v>1</v>
      </c>
    </row>
    <row r="27" spans="1:24" x14ac:dyDescent="0.25">
      <c r="A27" s="3" t="s">
        <v>53</v>
      </c>
      <c r="B27" s="3" t="s">
        <v>93</v>
      </c>
      <c r="C27" s="3" t="s">
        <v>15</v>
      </c>
      <c r="D27" s="4">
        <v>465</v>
      </c>
      <c r="E27" s="3" t="s">
        <v>78</v>
      </c>
      <c r="F27" s="3" t="s">
        <v>79</v>
      </c>
      <c r="G27" s="3"/>
      <c r="H27" s="5">
        <v>26</v>
      </c>
      <c r="I27" s="6">
        <v>1</v>
      </c>
      <c r="J27" s="3" t="s">
        <v>94</v>
      </c>
      <c r="K27" s="7">
        <v>0.03</v>
      </c>
      <c r="L27" s="3" t="s">
        <v>69</v>
      </c>
      <c r="M27" s="8">
        <v>3.75</v>
      </c>
      <c r="N27" s="9">
        <f>IFERROR(M27*D27,"")</f>
      </c>
      <c r="O27" s="10">
        <f>IFERROR(M27*12,"")</f>
      </c>
      <c r="P27" s="8"/>
      <c r="Q27" s="9">
        <f>IFERROR(P27*D27,"")</f>
      </c>
      <c r="R27" s="8">
        <v>5</v>
      </c>
      <c r="S27" s="8"/>
      <c r="T27" s="8"/>
      <c r="U27" s="9">
        <f>IFERROR((R27+S27+T27)*D27,"")</f>
      </c>
      <c r="V27" s="10">
        <f>IFERROR(R27+S27+T27,"")</f>
      </c>
      <c r="W27" s="3" t="s">
        <v>79</v>
      </c>
      <c r="X27" s="5">
        <v>1</v>
      </c>
    </row>
    <row r="28" spans="1:24" x14ac:dyDescent="0.25">
      <c r="A28" s="3" t="s">
        <v>62</v>
      </c>
      <c r="B28" s="3" t="s">
        <v>86</v>
      </c>
      <c r="C28" s="3" t="s">
        <v>15</v>
      </c>
      <c r="D28" s="4">
        <v>3799</v>
      </c>
      <c r="E28" s="3" t="s">
        <v>78</v>
      </c>
      <c r="F28" s="3" t="s">
        <v>79</v>
      </c>
      <c r="G28" s="3"/>
      <c r="H28" s="5">
        <v>39</v>
      </c>
      <c r="I28" s="6">
        <v>3</v>
      </c>
      <c r="J28" s="3" t="s">
        <v>87</v>
      </c>
      <c r="K28" s="7">
        <v>0.03</v>
      </c>
      <c r="L28" s="3" t="s">
        <v>69</v>
      </c>
      <c r="M28" s="8">
        <v>4.583333333333333</v>
      </c>
      <c r="N28" s="9">
        <f>IFERROR(M28*D28,"")</f>
      </c>
      <c r="O28" s="10">
        <f>IFERROR(M28*12,"")</f>
      </c>
      <c r="P28" s="8">
        <v>3</v>
      </c>
      <c r="Q28" s="9">
        <f>IFERROR(P28*D28,"")</f>
      </c>
      <c r="R28" s="8">
        <v>5</v>
      </c>
      <c r="S28" s="8"/>
      <c r="T28" s="8"/>
      <c r="U28" s="9">
        <f>IFERROR((R28+S28+T28)*D28,"")</f>
      </c>
      <c r="V28" s="10">
        <f>IFERROR(R28+S28+T28,"")</f>
      </c>
      <c r="W28" s="3" t="s">
        <v>79</v>
      </c>
      <c r="X28" s="5">
        <v>1</v>
      </c>
    </row>
    <row r="29" spans="1:24" x14ac:dyDescent="0.25">
      <c r="A29" s="3" t="s">
        <v>64</v>
      </c>
      <c r="B29" s="3" t="s">
        <v>86</v>
      </c>
      <c r="C29" s="3" t="s">
        <v>15</v>
      </c>
      <c r="D29" s="4">
        <v>1499</v>
      </c>
      <c r="E29" s="3" t="s">
        <v>83</v>
      </c>
      <c r="F29" s="3" t="s">
        <v>79</v>
      </c>
      <c r="G29" s="3"/>
      <c r="H29" s="5">
        <v>39</v>
      </c>
      <c r="I29" s="6">
        <v>3</v>
      </c>
      <c r="J29" s="3" t="s">
        <v>87</v>
      </c>
      <c r="K29" s="7">
        <v>0.03</v>
      </c>
      <c r="L29" s="3" t="s">
        <v>69</v>
      </c>
      <c r="M29" s="8">
        <v>3.75</v>
      </c>
      <c r="N29" s="9">
        <f>IFERROR(M29*D29,"")</f>
      </c>
      <c r="O29" s="10">
        <f>IFERROR(M29*12,"")</f>
      </c>
      <c r="P29" s="8">
        <v>3</v>
      </c>
      <c r="Q29" s="9">
        <f>IFERROR(P29*D29,"")</f>
      </c>
      <c r="R29" s="8">
        <v>5</v>
      </c>
      <c r="S29" s="8"/>
      <c r="T29" s="8"/>
      <c r="U29" s="9">
        <f>IFERROR((R29+S29+T29)*D29,"")</f>
      </c>
      <c r="V29" s="10">
        <f>IFERROR(R29+S29+T29,"")</f>
      </c>
      <c r="W29" s="3" t="s">
        <v>79</v>
      </c>
      <c r="X29" s="5">
        <v>1</v>
      </c>
    </row>
    <row r="30" spans="1:21" x14ac:dyDescent="0.25">
      <c r="A30" s="1" t="s">
        <v>95</v>
      </c>
      <c r="D30" s="11">
        <f>SUM(D2:D29)</f>
      </c>
      <c r="N30" s="12">
        <f>SUM(N2:N29)</f>
      </c>
      <c r="Q30" s="12">
        <f>SUM(Q2:Q29)</f>
      </c>
      <c r="U30" s="12">
        <f>SUM(U2:U29)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96</v>
      </c>
      <c r="B2" s="3" t="s">
        <v>97</v>
      </c>
      <c r="C2" s="3" t="s">
        <v>15</v>
      </c>
      <c r="D2" s="4">
        <v>1176</v>
      </c>
      <c r="E2" s="3" t="s">
        <v>78</v>
      </c>
      <c r="F2" s="3" t="s">
        <v>87</v>
      </c>
      <c r="G2" s="3" t="s">
        <v>98</v>
      </c>
      <c r="H2" s="5">
        <v>39</v>
      </c>
      <c r="I2" s="6">
        <v>3</v>
      </c>
      <c r="J2" s="3" t="s">
        <v>99</v>
      </c>
      <c r="K2" s="7">
        <v>0.03</v>
      </c>
      <c r="L2" s="3" t="s">
        <v>69</v>
      </c>
      <c r="M2" s="8">
        <v>4.083333333333333</v>
      </c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100</v>
      </c>
      <c r="B3" s="3" t="s">
        <v>101</v>
      </c>
      <c r="C3" s="3" t="s">
        <v>15</v>
      </c>
      <c r="D3" s="4">
        <v>1151</v>
      </c>
      <c r="E3" s="3" t="s">
        <v>78</v>
      </c>
      <c r="F3" s="3" t="s">
        <v>80</v>
      </c>
      <c r="G3" s="3" t="s">
        <v>102</v>
      </c>
      <c r="H3" s="5">
        <v>39</v>
      </c>
      <c r="I3" s="6">
        <v>2</v>
      </c>
      <c r="J3" s="3" t="s">
        <v>103</v>
      </c>
      <c r="K3" s="7">
        <v>0.03</v>
      </c>
      <c r="L3" s="3" t="s">
        <v>69</v>
      </c>
      <c r="M3" s="8">
        <v>3.6666666666666665</v>
      </c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>
        <v>0</v>
      </c>
    </row>
    <row r="4" spans="1:24" x14ac:dyDescent="0.25">
      <c r="A4" s="3" t="s">
        <v>104</v>
      </c>
      <c r="B4" s="3" t="s">
        <v>105</v>
      </c>
      <c r="C4" s="3" t="s">
        <v>15</v>
      </c>
      <c r="D4" s="4">
        <v>1217</v>
      </c>
      <c r="E4" s="3" t="s">
        <v>76</v>
      </c>
      <c r="F4" s="3" t="s">
        <v>71</v>
      </c>
      <c r="G4" s="3" t="s">
        <v>106</v>
      </c>
      <c r="H4" s="5">
        <v>26</v>
      </c>
      <c r="I4" s="6">
        <v>2</v>
      </c>
      <c r="J4" s="3" t="s">
        <v>72</v>
      </c>
      <c r="K4" s="7">
        <v>0.03</v>
      </c>
      <c r="L4" s="3" t="s">
        <v>69</v>
      </c>
      <c r="M4" s="8">
        <v>4.083333333333333</v>
      </c>
      <c r="N4" s="9">
        <f>IFERROR(M4*D4,"")</f>
      </c>
      <c r="O4" s="10">
        <f>IFERROR(M4*12,"")</f>
      </c>
      <c r="P4" s="8">
        <v>2</v>
      </c>
      <c r="Q4" s="9">
        <f>IFERROR(P4*D4,"")</f>
      </c>
      <c r="R4" s="8">
        <v>5</v>
      </c>
      <c r="S4" s="8"/>
      <c r="T4" s="8"/>
      <c r="U4" s="9">
        <f>IFERROR((R4+S4+T4)*D4,"")</f>
      </c>
      <c r="V4" s="10">
        <f>IFERROR(R4+S4+T4,"")</f>
      </c>
      <c r="W4" s="3" t="s">
        <v>71</v>
      </c>
      <c r="X4" s="5">
        <v>1</v>
      </c>
    </row>
    <row r="5" spans="1:24" x14ac:dyDescent="0.25">
      <c r="A5" s="3" t="s">
        <v>107</v>
      </c>
      <c r="B5" s="3" t="s">
        <v>108</v>
      </c>
      <c r="C5" s="3" t="s">
        <v>15</v>
      </c>
      <c r="D5" s="4">
        <v>222</v>
      </c>
      <c r="E5" s="3" t="s">
        <v>109</v>
      </c>
      <c r="F5" s="3" t="s">
        <v>76</v>
      </c>
      <c r="G5" s="3"/>
      <c r="H5" s="5">
        <v>6</v>
      </c>
      <c r="I5" s="6">
        <v>1</v>
      </c>
      <c r="J5" s="3" t="s">
        <v>44</v>
      </c>
      <c r="K5" s="7">
        <v>0.03</v>
      </c>
      <c r="L5" s="3" t="s">
        <v>69</v>
      </c>
      <c r="M5" s="8">
        <v>3.25</v>
      </c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110</v>
      </c>
      <c r="B6" s="3" t="s">
        <v>111</v>
      </c>
      <c r="C6" s="3" t="s">
        <v>15</v>
      </c>
      <c r="D6" s="4">
        <v>238</v>
      </c>
      <c r="E6" s="3" t="s">
        <v>109</v>
      </c>
      <c r="F6" s="3" t="s">
        <v>76</v>
      </c>
      <c r="G6" s="3"/>
      <c r="H6" s="5">
        <v>13</v>
      </c>
      <c r="I6" s="6">
        <v>1</v>
      </c>
      <c r="J6" s="3" t="s">
        <v>44</v>
      </c>
      <c r="K6" s="7">
        <v>0.03</v>
      </c>
      <c r="L6" s="3" t="s">
        <v>69</v>
      </c>
      <c r="M6" s="8">
        <v>3.75</v>
      </c>
      <c r="N6" s="9">
        <f>IFERROR(M6*D6,"")</f>
      </c>
      <c r="O6" s="10">
        <f>IFERROR(M6*12,"")</f>
      </c>
      <c r="P6" s="8"/>
      <c r="Q6" s="9">
        <f>IFERROR(P6*D6,"")</f>
      </c>
      <c r="R6" s="8">
        <v>5</v>
      </c>
      <c r="S6" s="8"/>
      <c r="T6" s="8"/>
      <c r="U6" s="9">
        <f>IFERROR((R6+S6+T6)*D6,"")</f>
      </c>
      <c r="V6" s="10">
        <f>IFERROR(R6+S6+T6,"")</f>
      </c>
      <c r="W6" s="3" t="s">
        <v>76</v>
      </c>
      <c r="X6" s="5">
        <v>1</v>
      </c>
    </row>
    <row r="7" spans="1:21" x14ac:dyDescent="0.25">
      <c r="A7" s="1" t="s">
        <v>95</v>
      </c>
      <c r="D7" s="11">
        <f>SUM(D2:D6)</f>
      </c>
      <c r="N7" s="12">
        <f>SUM(N2:N6)</f>
      </c>
      <c r="Q7" s="12">
        <f>SUM(Q2:Q6)</f>
      </c>
      <c r="U7" s="12">
        <f>SUM(U2:U6)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112</v>
      </c>
      <c r="B2" s="3" t="s">
        <v>113</v>
      </c>
      <c r="C2" s="3" t="s">
        <v>15</v>
      </c>
      <c r="D2" s="4">
        <v>296</v>
      </c>
      <c r="E2" s="3"/>
      <c r="F2" s="3"/>
      <c r="G2" s="3" t="s">
        <v>114</v>
      </c>
      <c r="H2" s="5"/>
      <c r="I2" s="6">
        <v>0</v>
      </c>
      <c r="J2" s="3"/>
      <c r="K2" s="7"/>
      <c r="L2" s="3"/>
      <c r="M2" s="8">
        <v>0</v>
      </c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115</v>
      </c>
      <c r="B3" s="3" t="s">
        <v>116</v>
      </c>
      <c r="C3" s="3" t="s">
        <v>15</v>
      </c>
      <c r="D3" s="4">
        <v>1801</v>
      </c>
      <c r="E3" s="3"/>
      <c r="F3" s="3"/>
      <c r="G3" s="3" t="s">
        <v>114</v>
      </c>
      <c r="H3" s="5"/>
      <c r="I3" s="6">
        <v>0</v>
      </c>
      <c r="J3" s="3"/>
      <c r="K3" s="7"/>
      <c r="L3" s="3"/>
      <c r="M3" s="8">
        <v>0</v>
      </c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62</v>
      </c>
      <c r="B4" s="3" t="s">
        <v>117</v>
      </c>
      <c r="C4" s="3" t="s">
        <v>15</v>
      </c>
      <c r="D4" s="4">
        <v>3799</v>
      </c>
      <c r="E4" s="3"/>
      <c r="F4" s="3"/>
      <c r="G4" s="3" t="s">
        <v>114</v>
      </c>
      <c r="H4" s="5"/>
      <c r="I4" s="6">
        <v>0</v>
      </c>
      <c r="J4" s="3"/>
      <c r="K4" s="7"/>
      <c r="L4" s="3"/>
      <c r="M4" s="8">
        <v>0</v>
      </c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1" x14ac:dyDescent="0.25">
      <c r="A5" s="1" t="s">
        <v>95</v>
      </c>
      <c r="D5" s="11">
        <f>SUM(D2:D4)</f>
      </c>
      <c r="N5" s="12">
        <f>SUM(N2:N4)</f>
      </c>
      <c r="Q5" s="12">
        <f>SUM(Q2:Q4)</f>
      </c>
      <c r="U5" s="12">
        <f>SUM(U2:U4)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</row>
    <row r="2" spans="1:24" x14ac:dyDescent="0.25">
      <c r="A2" s="3" t="s">
        <v>118</v>
      </c>
      <c r="B2" s="3" t="s">
        <v>119</v>
      </c>
      <c r="C2" s="3" t="s">
        <v>120</v>
      </c>
      <c r="D2" s="4">
        <v>4168</v>
      </c>
      <c r="E2" s="3"/>
      <c r="F2" s="3"/>
      <c r="G2" s="3"/>
      <c r="H2" s="5"/>
      <c r="I2" s="6">
        <v>0</v>
      </c>
      <c r="J2" s="3"/>
      <c r="K2" s="7"/>
      <c r="L2" s="3"/>
      <c r="M2" s="8">
        <v>0</v>
      </c>
      <c r="N2" s="9">
        <f>IFERROR(M2*D2,"")</f>
      </c>
      <c r="O2" s="10">
        <f>IFERROR(M2*12,"")</f>
      </c>
      <c r="P2" s="8"/>
      <c r="Q2" s="9">
        <f>IFERROR(P2*D2,"")</f>
      </c>
      <c r="R2" s="8"/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121</v>
      </c>
      <c r="B3" s="3" t="s">
        <v>122</v>
      </c>
      <c r="C3" s="3" t="s">
        <v>120</v>
      </c>
      <c r="D3" s="4">
        <v>1272</v>
      </c>
      <c r="E3" s="3"/>
      <c r="F3" s="3"/>
      <c r="G3" s="3"/>
      <c r="H3" s="5"/>
      <c r="I3" s="6">
        <v>0</v>
      </c>
      <c r="J3" s="3"/>
      <c r="K3" s="7"/>
      <c r="L3" s="3"/>
      <c r="M3" s="8">
        <v>0</v>
      </c>
      <c r="N3" s="9">
        <f>IFERROR(M3*D3,"")</f>
      </c>
      <c r="O3" s="10">
        <f>IFERROR(M3*12,"")</f>
      </c>
      <c r="P3" s="8"/>
      <c r="Q3" s="9">
        <f>IFERROR(P3*D3,"")</f>
      </c>
      <c r="R3" s="8"/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45</v>
      </c>
      <c r="B4" s="3" t="s">
        <v>123</v>
      </c>
      <c r="C4" s="3" t="s">
        <v>120</v>
      </c>
      <c r="D4" s="4">
        <v>252</v>
      </c>
      <c r="E4" s="3"/>
      <c r="F4" s="3"/>
      <c r="G4" s="3"/>
      <c r="H4" s="5"/>
      <c r="I4" s="6">
        <v>0</v>
      </c>
      <c r="J4" s="3"/>
      <c r="K4" s="7"/>
      <c r="L4" s="3"/>
      <c r="M4" s="8">
        <v>0</v>
      </c>
      <c r="N4" s="9">
        <f>IFERROR(M4*D4,"")</f>
      </c>
      <c r="O4" s="10">
        <f>IFERROR(M4*12,"")</f>
      </c>
      <c r="P4" s="8"/>
      <c r="Q4" s="9">
        <f>IFERROR(P4*D4,"")</f>
      </c>
      <c r="R4" s="8"/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124</v>
      </c>
      <c r="B5" s="3" t="s">
        <v>125</v>
      </c>
      <c r="C5" s="3" t="s">
        <v>120</v>
      </c>
      <c r="D5" s="4">
        <v>240</v>
      </c>
      <c r="E5" s="3"/>
      <c r="F5" s="3"/>
      <c r="G5" s="3"/>
      <c r="H5" s="5"/>
      <c r="I5" s="6">
        <v>0</v>
      </c>
      <c r="J5" s="3"/>
      <c r="K5" s="7"/>
      <c r="L5" s="3"/>
      <c r="M5" s="8">
        <v>0</v>
      </c>
      <c r="N5" s="9">
        <f>IFERROR(M5*D5,"")</f>
      </c>
      <c r="O5" s="10">
        <f>IFERROR(M5*12,"")</f>
      </c>
      <c r="P5" s="8"/>
      <c r="Q5" s="9">
        <f>IFERROR(P5*D5,"")</f>
      </c>
      <c r="R5" s="8"/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126</v>
      </c>
      <c r="B6" s="3" t="s">
        <v>127</v>
      </c>
      <c r="C6" s="3" t="s">
        <v>120</v>
      </c>
      <c r="D6" s="4">
        <v>244</v>
      </c>
      <c r="E6" s="3"/>
      <c r="F6" s="3"/>
      <c r="G6" s="3"/>
      <c r="H6" s="5"/>
      <c r="I6" s="6">
        <v>0</v>
      </c>
      <c r="J6" s="3"/>
      <c r="K6" s="7"/>
      <c r="L6" s="3"/>
      <c r="M6" s="8">
        <v>0</v>
      </c>
      <c r="N6" s="9">
        <f>IFERROR(M6*D6,"")</f>
      </c>
      <c r="O6" s="10">
        <f>IFERROR(M6*12,"")</f>
      </c>
      <c r="P6" s="8"/>
      <c r="Q6" s="9">
        <f>IFERROR(P6*D6,"")</f>
      </c>
      <c r="R6" s="8"/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128</v>
      </c>
      <c r="B7" s="3" t="s">
        <v>129</v>
      </c>
      <c r="C7" s="3" t="s">
        <v>120</v>
      </c>
      <c r="D7" s="4">
        <v>2366</v>
      </c>
      <c r="E7" s="3"/>
      <c r="F7" s="3"/>
      <c r="G7" s="3"/>
      <c r="H7" s="5"/>
      <c r="I7" s="6">
        <v>0</v>
      </c>
      <c r="J7" s="3"/>
      <c r="K7" s="7"/>
      <c r="L7" s="3"/>
      <c r="M7" s="8">
        <v>0</v>
      </c>
      <c r="N7" s="9">
        <f>IFERROR(M7*D7,"")</f>
      </c>
      <c r="O7" s="10">
        <f>IFERROR(M7*12,"")</f>
      </c>
      <c r="P7" s="8"/>
      <c r="Q7" s="9">
        <f>IFERROR(P7*D7,"")</f>
      </c>
      <c r="R7" s="8"/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130</v>
      </c>
      <c r="B8" s="3" t="s">
        <v>131</v>
      </c>
      <c r="C8" s="3" t="s">
        <v>120</v>
      </c>
      <c r="D8" s="4">
        <v>2175</v>
      </c>
      <c r="E8" s="3"/>
      <c r="F8" s="3"/>
      <c r="G8" s="3"/>
      <c r="H8" s="5"/>
      <c r="I8" s="6">
        <v>0</v>
      </c>
      <c r="J8" s="3"/>
      <c r="K8" s="7"/>
      <c r="L8" s="3"/>
      <c r="M8" s="8">
        <v>0</v>
      </c>
      <c r="N8" s="9">
        <f>IFERROR(M8*D8,"")</f>
      </c>
      <c r="O8" s="10">
        <f>IFERROR(M8*12,"")</f>
      </c>
      <c r="P8" s="8"/>
      <c r="Q8" s="9">
        <f>IFERROR(P8*D8,"")</f>
      </c>
      <c r="R8" s="8"/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132</v>
      </c>
      <c r="B9" s="3" t="s">
        <v>133</v>
      </c>
      <c r="C9" s="3" t="s">
        <v>120</v>
      </c>
      <c r="D9" s="4">
        <v>630</v>
      </c>
      <c r="E9" s="3"/>
      <c r="F9" s="3"/>
      <c r="G9" s="3"/>
      <c r="H9" s="5"/>
      <c r="I9" s="6">
        <v>0</v>
      </c>
      <c r="J9" s="3"/>
      <c r="K9" s="7"/>
      <c r="L9" s="3"/>
      <c r="M9" s="8">
        <v>0</v>
      </c>
      <c r="N9" s="9">
        <f>IFERROR(M9*D9,"")</f>
      </c>
      <c r="O9" s="10">
        <f>IFERROR(M9*12,"")</f>
      </c>
      <c r="P9" s="8"/>
      <c r="Q9" s="9">
        <f>IFERROR(P9*D9,"")</f>
      </c>
      <c r="R9" s="8"/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134</v>
      </c>
      <c r="B10" s="3" t="s">
        <v>135</v>
      </c>
      <c r="C10" s="3" t="s">
        <v>120</v>
      </c>
      <c r="D10" s="4">
        <v>170</v>
      </c>
      <c r="E10" s="3"/>
      <c r="F10" s="3"/>
      <c r="G10" s="3"/>
      <c r="H10" s="5"/>
      <c r="I10" s="6">
        <v>0</v>
      </c>
      <c r="J10" s="3"/>
      <c r="K10" s="7"/>
      <c r="L10" s="3"/>
      <c r="M10" s="8">
        <v>0</v>
      </c>
      <c r="N10" s="9">
        <f>IFERROR(M10*D10,"")</f>
      </c>
      <c r="O10" s="10">
        <f>IFERROR(M10*12,"")</f>
      </c>
      <c r="P10" s="8"/>
      <c r="Q10" s="9">
        <f>IFERROR(P10*D10,"")</f>
      </c>
      <c r="R10" s="8"/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136</v>
      </c>
      <c r="B11" s="3" t="s">
        <v>137</v>
      </c>
      <c r="C11" s="3" t="s">
        <v>120</v>
      </c>
      <c r="D11" s="4">
        <v>100</v>
      </c>
      <c r="E11" s="3"/>
      <c r="F11" s="3"/>
      <c r="G11" s="3"/>
      <c r="H11" s="5"/>
      <c r="I11" s="6">
        <v>0</v>
      </c>
      <c r="J11" s="3"/>
      <c r="K11" s="7"/>
      <c r="L11" s="3"/>
      <c r="M11" s="8">
        <v>0</v>
      </c>
      <c r="N11" s="9">
        <f>IFERROR(M11*D11,"")</f>
      </c>
      <c r="O11" s="10">
        <f>IFERROR(M11*12,"")</f>
      </c>
      <c r="P11" s="8"/>
      <c r="Q11" s="9">
        <f>IFERROR(P11*D11,"")</f>
      </c>
      <c r="R11" s="8"/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138</v>
      </c>
      <c r="B12" s="3" t="s">
        <v>139</v>
      </c>
      <c r="C12" s="3" t="s">
        <v>120</v>
      </c>
      <c r="D12" s="4">
        <v>4245</v>
      </c>
      <c r="E12" s="3"/>
      <c r="F12" s="3"/>
      <c r="G12" s="3"/>
      <c r="H12" s="5"/>
      <c r="I12" s="6">
        <v>0</v>
      </c>
      <c r="J12" s="3"/>
      <c r="K12" s="7"/>
      <c r="L12" s="3"/>
      <c r="M12" s="8">
        <v>0</v>
      </c>
      <c r="N12" s="9">
        <f>IFERROR(M12*D12,"")</f>
      </c>
      <c r="O12" s="10">
        <f>IFERROR(M12*12,"")</f>
      </c>
      <c r="P12" s="8"/>
      <c r="Q12" s="9">
        <f>IFERROR(P12*D12,"")</f>
      </c>
      <c r="R12" s="8"/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140</v>
      </c>
      <c r="B13" s="3" t="s">
        <v>141</v>
      </c>
      <c r="C13" s="3" t="s">
        <v>120</v>
      </c>
      <c r="D13" s="4">
        <v>2757</v>
      </c>
      <c r="E13" s="3"/>
      <c r="F13" s="3"/>
      <c r="G13" s="3"/>
      <c r="H13" s="5"/>
      <c r="I13" s="6">
        <v>0</v>
      </c>
      <c r="J13" s="3"/>
      <c r="K13" s="7"/>
      <c r="L13" s="3"/>
      <c r="M13" s="8">
        <v>0</v>
      </c>
      <c r="N13" s="9">
        <f>IFERROR(M13*D13,"")</f>
      </c>
      <c r="O13" s="10">
        <f>IFERROR(M13*12,"")</f>
      </c>
      <c r="P13" s="8"/>
      <c r="Q13" s="9">
        <f>IFERROR(P13*D13,"")</f>
      </c>
      <c r="R13" s="8"/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142</v>
      </c>
      <c r="B14" s="3" t="s">
        <v>143</v>
      </c>
      <c r="C14" s="3" t="s">
        <v>120</v>
      </c>
      <c r="D14" s="4">
        <v>500</v>
      </c>
      <c r="E14" s="3"/>
      <c r="F14" s="3"/>
      <c r="G14" s="3"/>
      <c r="H14" s="5"/>
      <c r="I14" s="6">
        <v>0</v>
      </c>
      <c r="J14" s="3"/>
      <c r="K14" s="7"/>
      <c r="L14" s="3"/>
      <c r="M14" s="8">
        <v>0</v>
      </c>
      <c r="N14" s="9">
        <f>IFERROR(M14*D14,"")</f>
      </c>
      <c r="O14" s="10">
        <f>IFERROR(M14*12,"")</f>
      </c>
      <c r="P14" s="8"/>
      <c r="Q14" s="9">
        <f>IFERROR(P14*D14,"")</f>
      </c>
      <c r="R14" s="8"/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4" x14ac:dyDescent="0.25">
      <c r="A15" s="3" t="s">
        <v>144</v>
      </c>
      <c r="B15" s="3" t="s">
        <v>145</v>
      </c>
      <c r="C15" s="3" t="s">
        <v>120</v>
      </c>
      <c r="D15" s="4">
        <v>30</v>
      </c>
      <c r="E15" s="3"/>
      <c r="F15" s="3"/>
      <c r="G15" s="3"/>
      <c r="H15" s="5"/>
      <c r="I15" s="6">
        <v>0</v>
      </c>
      <c r="J15" s="3"/>
      <c r="K15" s="7"/>
      <c r="L15" s="3"/>
      <c r="M15" s="8">
        <v>0</v>
      </c>
      <c r="N15" s="9">
        <f>IFERROR(M15*D15,"")</f>
      </c>
      <c r="O15" s="10">
        <f>IFERROR(M15*12,"")</f>
      </c>
      <c r="P15" s="8"/>
      <c r="Q15" s="9">
        <f>IFERROR(P15*D15,"")</f>
      </c>
      <c r="R15" s="8"/>
      <c r="S15" s="8"/>
      <c r="T15" s="8"/>
      <c r="U15" s="9">
        <f>IFERROR((R15+S15+T15)*D15,"")</f>
      </c>
      <c r="V15" s="10">
        <f>IFERROR(R15+S15+T15,"")</f>
      </c>
      <c r="W15" s="3"/>
      <c r="X15" s="5"/>
    </row>
    <row r="16" spans="1:24" x14ac:dyDescent="0.25">
      <c r="A16" s="3" t="s">
        <v>146</v>
      </c>
      <c r="B16" s="3" t="s">
        <v>147</v>
      </c>
      <c r="C16" s="3" t="s">
        <v>120</v>
      </c>
      <c r="D16" s="4">
        <v>1135</v>
      </c>
      <c r="E16" s="3"/>
      <c r="F16" s="3"/>
      <c r="G16" s="3"/>
      <c r="H16" s="5"/>
      <c r="I16" s="6">
        <v>0</v>
      </c>
      <c r="J16" s="3"/>
      <c r="K16" s="7"/>
      <c r="L16" s="3"/>
      <c r="M16" s="8"/>
      <c r="N16" s="9">
        <f>IFERROR(M16*D16,"")</f>
      </c>
      <c r="O16" s="10">
        <f>IFERROR(M16*12,"")</f>
      </c>
      <c r="P16" s="8"/>
      <c r="Q16" s="9">
        <f>IFERROR(P16*D16,"")</f>
      </c>
      <c r="R16" s="8"/>
      <c r="S16" s="8"/>
      <c r="T16" s="8"/>
      <c r="U16" s="9">
        <f>IFERROR((R16+S16+T16)*D16,"")</f>
      </c>
      <c r="V16" s="10">
        <f>IFERROR(R16+S16+T16,"")</f>
      </c>
      <c r="W16" s="3"/>
      <c r="X16" s="5"/>
    </row>
    <row r="17" spans="1:24" x14ac:dyDescent="0.25">
      <c r="A17" s="3" t="s">
        <v>148</v>
      </c>
      <c r="B17" s="3" t="s">
        <v>149</v>
      </c>
      <c r="C17" s="3" t="s">
        <v>120</v>
      </c>
      <c r="D17" s="4">
        <v>495</v>
      </c>
      <c r="E17" s="3"/>
      <c r="F17" s="3"/>
      <c r="G17" s="3"/>
      <c r="H17" s="5"/>
      <c r="I17" s="6">
        <v>0</v>
      </c>
      <c r="J17" s="3"/>
      <c r="K17" s="7"/>
      <c r="L17" s="3"/>
      <c r="M17" s="8">
        <v>0</v>
      </c>
      <c r="N17" s="9">
        <f>IFERROR(M17*D17,"")</f>
      </c>
      <c r="O17" s="10">
        <f>IFERROR(M17*12,"")</f>
      </c>
      <c r="P17" s="8"/>
      <c r="Q17" s="9">
        <f>IFERROR(P17*D17,"")</f>
      </c>
      <c r="R17" s="8"/>
      <c r="S17" s="8"/>
      <c r="T17" s="8"/>
      <c r="U17" s="9">
        <f>IFERROR((R17+S17+T17)*D17,"")</f>
      </c>
      <c r="V17" s="10">
        <f>IFERROR(R17+S17+T17,"")</f>
      </c>
      <c r="W17" s="3"/>
      <c r="X17" s="5"/>
    </row>
    <row r="18" spans="1:24" x14ac:dyDescent="0.25">
      <c r="A18" s="3" t="s">
        <v>150</v>
      </c>
      <c r="B18" s="3" t="s">
        <v>151</v>
      </c>
      <c r="C18" s="3" t="s">
        <v>120</v>
      </c>
      <c r="D18" s="4">
        <v>234</v>
      </c>
      <c r="E18" s="3"/>
      <c r="F18" s="3"/>
      <c r="G18" s="3"/>
      <c r="H18" s="5"/>
      <c r="I18" s="6">
        <v>0</v>
      </c>
      <c r="J18" s="3"/>
      <c r="K18" s="7"/>
      <c r="L18" s="3"/>
      <c r="M18" s="8">
        <v>0</v>
      </c>
      <c r="N18" s="9">
        <f>IFERROR(M18*D18,"")</f>
      </c>
      <c r="O18" s="10">
        <f>IFERROR(M18*12,"")</f>
      </c>
      <c r="P18" s="8"/>
      <c r="Q18" s="9">
        <f>IFERROR(P18*D18,"")</f>
      </c>
      <c r="R18" s="8"/>
      <c r="S18" s="8"/>
      <c r="T18" s="8"/>
      <c r="U18" s="9">
        <f>IFERROR((R18+S18+T18)*D18,"")</f>
      </c>
      <c r="V18" s="10">
        <f>IFERROR(R18+S18+T18,"")</f>
      </c>
      <c r="W18" s="3"/>
      <c r="X18" s="5"/>
    </row>
    <row r="19" spans="1:24" x14ac:dyDescent="0.25">
      <c r="A19" s="3" t="s">
        <v>152</v>
      </c>
      <c r="B19" s="3" t="s">
        <v>153</v>
      </c>
      <c r="C19" s="3" t="s">
        <v>120</v>
      </c>
      <c r="D19" s="4">
        <v>226</v>
      </c>
      <c r="E19" s="3"/>
      <c r="F19" s="3"/>
      <c r="G19" s="3"/>
      <c r="H19" s="5"/>
      <c r="I19" s="6">
        <v>0</v>
      </c>
      <c r="J19" s="3"/>
      <c r="K19" s="7"/>
      <c r="L19" s="3"/>
      <c r="M19" s="8">
        <v>0</v>
      </c>
      <c r="N19" s="9">
        <f>IFERROR(M19*D19,"")</f>
      </c>
      <c r="O19" s="10">
        <f>IFERROR(M19*12,"")</f>
      </c>
      <c r="P19" s="8"/>
      <c r="Q19" s="9">
        <f>IFERROR(P19*D19,"")</f>
      </c>
      <c r="R19" s="8"/>
      <c r="S19" s="8"/>
      <c r="T19" s="8"/>
      <c r="U19" s="9">
        <f>IFERROR((R19+S19+T19)*D19,"")</f>
      </c>
      <c r="V19" s="10">
        <f>IFERROR(R19+S19+T19,"")</f>
      </c>
      <c r="W19" s="3"/>
      <c r="X19" s="5"/>
    </row>
    <row r="20" spans="1:24" x14ac:dyDescent="0.25">
      <c r="A20" s="3" t="s">
        <v>154</v>
      </c>
      <c r="B20" s="3" t="s">
        <v>155</v>
      </c>
      <c r="C20" s="3" t="s">
        <v>120</v>
      </c>
      <c r="D20" s="4">
        <v>262</v>
      </c>
      <c r="E20" s="3"/>
      <c r="F20" s="3"/>
      <c r="G20" s="3"/>
      <c r="H20" s="5"/>
      <c r="I20" s="6">
        <v>0</v>
      </c>
      <c r="J20" s="3"/>
      <c r="K20" s="7"/>
      <c r="L20" s="3"/>
      <c r="M20" s="8">
        <v>0</v>
      </c>
      <c r="N20" s="9">
        <f>IFERROR(M20*D20,"")</f>
      </c>
      <c r="O20" s="10">
        <f>IFERROR(M20*12,"")</f>
      </c>
      <c r="P20" s="8"/>
      <c r="Q20" s="9">
        <f>IFERROR(P20*D20,"")</f>
      </c>
      <c r="R20" s="8"/>
      <c r="S20" s="8"/>
      <c r="T20" s="8"/>
      <c r="U20" s="9">
        <f>IFERROR((R20+S20+T20)*D20,"")</f>
      </c>
      <c r="V20" s="10">
        <f>IFERROR(R20+S20+T20,"")</f>
      </c>
      <c r="W20" s="3"/>
      <c r="X20" s="5"/>
    </row>
    <row r="21" spans="1:21" x14ac:dyDescent="0.25">
      <c r="A21" s="1" t="s">
        <v>95</v>
      </c>
      <c r="D21" s="11">
        <f>SUM(D2:D20)</f>
      </c>
      <c r="N21" s="12">
        <f>SUM(N2:N20)</f>
      </c>
      <c r="Q21" s="12">
        <f>SUM(Q2:Q20)</f>
      </c>
      <c r="U21" s="12">
        <f>SUM(U2:U20)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New Lease Assumptions</vt:lpstr>
      <vt:lpstr>Renewals</vt:lpstr>
      <vt:lpstr>Expiring Non-Renewals</vt:lpstr>
      <vt:lpstr>Vacant Throughout the Year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2026-08-06T21:10:47Z</dcterms:created>
  <dcterms:modified xsi:type="dcterms:W3CDTF">2026-08-06T21:10:47Z</dcterms:modified>
</cp:coreProperties>
</file>